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2020年提前下达分配总表" sheetId="37" state="hidden" r:id="rId1"/>
    <sheet name="北京" sheetId="1" r:id="rId2"/>
    <sheet name="天津" sheetId="2" r:id="rId3"/>
    <sheet name="河北" sheetId="3" r:id="rId4"/>
    <sheet name="山西" sheetId="4" r:id="rId5"/>
    <sheet name="内蒙" sheetId="5" r:id="rId6"/>
    <sheet name="辽宁" sheetId="6" r:id="rId7"/>
    <sheet name="大连" sheetId="7" r:id="rId8"/>
    <sheet name="吉林" sheetId="8" r:id="rId9"/>
    <sheet name="黑龙江" sheetId="9" r:id="rId10"/>
    <sheet name="上海" sheetId="10" r:id="rId11"/>
    <sheet name="江苏" sheetId="11" r:id="rId12"/>
    <sheet name="浙江" sheetId="12" r:id="rId13"/>
    <sheet name="宁波" sheetId="13" r:id="rId14"/>
    <sheet name="安徽" sheetId="14" r:id="rId15"/>
    <sheet name="福建" sheetId="15" r:id="rId16"/>
    <sheet name="厦门" sheetId="16" r:id="rId17"/>
    <sheet name="江西" sheetId="17" r:id="rId18"/>
    <sheet name="山东" sheetId="18" r:id="rId19"/>
    <sheet name="青岛" sheetId="19" r:id="rId20"/>
    <sheet name="河南" sheetId="20" r:id="rId21"/>
    <sheet name="湖北" sheetId="21" r:id="rId22"/>
    <sheet name="湖南" sheetId="22" r:id="rId23"/>
    <sheet name="广东" sheetId="23" r:id="rId24"/>
    <sheet name="深圳" sheetId="24" r:id="rId25"/>
    <sheet name="广西" sheetId="25" r:id="rId26"/>
    <sheet name="海南" sheetId="26" r:id="rId27"/>
    <sheet name="重庆" sheetId="27" r:id="rId28"/>
    <sheet name="四川" sheetId="28" r:id="rId29"/>
    <sheet name="贵州" sheetId="29" r:id="rId30"/>
    <sheet name="云南" sheetId="30" r:id="rId31"/>
    <sheet name="西藏" sheetId="31" r:id="rId32"/>
    <sheet name="陕西" sheetId="32" r:id="rId33"/>
    <sheet name="甘肃" sheetId="33" r:id="rId34"/>
    <sheet name="青海" sheetId="34" r:id="rId35"/>
    <sheet name="宁夏" sheetId="35" r:id="rId36"/>
    <sheet name="新疆" sheetId="36" r:id="rId37"/>
  </sheets>
  <calcPr calcId="144525" iterate="1" iterateCount="100" iterateDelta="0.001"/>
</workbook>
</file>

<file path=xl/sharedStrings.xml><?xml version="1.0" encoding="utf-8"?>
<sst xmlns="http://schemas.openxmlformats.org/spreadsheetml/2006/main" count="265" uniqueCount="84">
  <si>
    <t>提前下达2020年优抚对象医疗保障经费分配表</t>
  </si>
  <si>
    <t>单位：万元</t>
  </si>
  <si>
    <t>省份</t>
  </si>
  <si>
    <t>2019年执行数</t>
  </si>
  <si>
    <t>2020年预拨数</t>
  </si>
  <si>
    <t>合计</t>
  </si>
  <si>
    <t>补助地方</t>
  </si>
  <si>
    <t>北京市</t>
  </si>
  <si>
    <t>天津市</t>
  </si>
  <si>
    <t>河北省</t>
  </si>
  <si>
    <t>山西省</t>
  </si>
  <si>
    <t>内蒙古自治区</t>
  </si>
  <si>
    <t>辽宁省</t>
  </si>
  <si>
    <t>其中：大连</t>
  </si>
  <si>
    <t>吉林省</t>
  </si>
  <si>
    <t>黑龙江省</t>
  </si>
  <si>
    <t>上海市</t>
  </si>
  <si>
    <t>江苏省</t>
  </si>
  <si>
    <t>浙江省</t>
  </si>
  <si>
    <t>其中：宁波</t>
  </si>
  <si>
    <t>安徽省</t>
  </si>
  <si>
    <t>福建省</t>
  </si>
  <si>
    <t>其中：厦门</t>
  </si>
  <si>
    <t>江西省</t>
  </si>
  <si>
    <t>山东省</t>
  </si>
  <si>
    <t>其中：青岛</t>
  </si>
  <si>
    <t>河南省</t>
  </si>
  <si>
    <t>湖北省</t>
  </si>
  <si>
    <t>湖南省</t>
  </si>
  <si>
    <t>广东省</t>
  </si>
  <si>
    <t>其中：深圳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</si>
  <si>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</si>
  <si>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</si>
  <si>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</si>
  <si>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</si>
  <si>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</si>
  <si>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</si>
  <si>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</si>
  <si>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</si>
  <si>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</si>
  <si>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</si>
  <si>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</si>
  <si>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</si>
  <si>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兵团</t>
  </si>
  <si>
    <t>附件1：</t>
  </si>
  <si>
    <t>优抚对象医疗保障经费预算分配表</t>
  </si>
  <si>
    <t>省  份</t>
  </si>
  <si>
    <t>2020年预拨资金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</si>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</sst>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_搀"/>
    <numFmt numFmtId="177" formatCode="0_);[Red]\(0\)"/>
    <numFmt numFmtId="178" formatCode="0.0_);[Red]\(0.0\)"/>
  </numFmts>
  <fonts count="3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3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3"/>
      <color indexed="8"/>
      <name val="宋体"/>
      <charset val="134"/>
    </font>
    <font>
      <b/>
      <sz val="13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1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7" borderId="9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26" borderId="8" applyNumberFormat="0" applyAlignment="0" applyProtection="0">
      <alignment vertical="center"/>
    </xf>
    <xf numFmtId="0" fontId="35" fillId="26" borderId="3" applyNumberFormat="0" applyAlignment="0" applyProtection="0">
      <alignment vertical="center"/>
    </xf>
    <xf numFmtId="0" fontId="25" fillId="19" borderId="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49" applyFont="1" applyAlignment="1">
      <alignment vertical="center"/>
    </xf>
    <xf numFmtId="0" fontId="0" fillId="0" borderId="0" xfId="49" applyAlignment="1"/>
    <xf numFmtId="178" fontId="4" fillId="0" borderId="0" xfId="0" applyNumberFormat="1" applyFont="1" applyBorder="1" applyAlignment="1">
      <alignment horizontal="center" vertical="center"/>
    </xf>
    <xf numFmtId="0" fontId="0" fillId="0" borderId="0" xfId="49" applyAlignment="1">
      <alignment vertical="center"/>
    </xf>
    <xf numFmtId="0" fontId="0" fillId="0" borderId="0" xfId="49" applyAlignment="1">
      <alignment horizontal="right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6" fillId="0" borderId="1" xfId="51" applyNumberFormat="1" applyFont="1" applyBorder="1" applyAlignment="1">
      <alignment horizontal="center" vertical="center" wrapText="1"/>
    </xf>
    <xf numFmtId="177" fontId="7" fillId="0" borderId="1" xfId="5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8" fontId="8" fillId="0" borderId="1" xfId="5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49" applyFont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5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7" fillId="2" borderId="1" xfId="5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>
      <alignment vertical="center"/>
    </xf>
    <xf numFmtId="0" fontId="12" fillId="2" borderId="1" xfId="0" applyFont="1" applyFill="1" applyBorder="1">
      <alignment vertical="center"/>
    </xf>
    <xf numFmtId="178" fontId="6" fillId="0" borderId="1" xfId="51" applyNumberFormat="1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2"/>
  <sheetViews>
    <sheetView topLeftCell="A25" workbookViewId="0">
      <selection activeCell="G37" sqref="G37"/>
    </sheetView>
  </sheetViews>
  <sheetFormatPr defaultColWidth="9" defaultRowHeight="13.5" outlineLevelCol="2"/>
  <cols>
    <col min="1" max="1" width="22.5" customWidth="1"/>
    <col min="2" max="2" width="23.875" customWidth="1"/>
    <col min="3" max="3" width="22.75" customWidth="1"/>
  </cols>
  <sheetData>
    <row r="1" ht="47.25" customHeight="1" spans="1:3">
      <c r="A1" s="20" t="s">
        <v>0</v>
      </c>
      <c r="B1" s="20"/>
      <c r="C1" s="20"/>
    </row>
    <row r="2" ht="20.25" customHeight="1" spans="1:3">
      <c r="A2" s="21"/>
      <c r="B2" s="21"/>
      <c r="C2" s="22" t="s">
        <v>1</v>
      </c>
    </row>
    <row r="3" s="19" customFormat="1" ht="26.25" customHeight="1" spans="1:3">
      <c r="A3" s="23" t="s">
        <v>2</v>
      </c>
      <c r="B3" s="24" t="s">
        <v>3</v>
      </c>
      <c r="C3" s="24" t="s">
        <v>4</v>
      </c>
    </row>
    <row r="4" ht="30.75" customHeight="1" spans="1:3">
      <c r="A4" s="25" t="s">
        <v>5</v>
      </c>
      <c r="B4" s="26">
        <v>238419</v>
      </c>
      <c r="C4" s="27">
        <f>SUM(C5+C42)</f>
        <v>226500</v>
      </c>
    </row>
    <row r="5" ht="30.75" customHeight="1" spans="1:3">
      <c r="A5" s="25" t="s">
        <v>6</v>
      </c>
      <c r="B5" s="26">
        <v>237146</v>
      </c>
      <c r="C5" s="27">
        <f>SUM(C6:C42)-C12-C18-C21-C24-C29-C42</f>
        <v>225291</v>
      </c>
    </row>
    <row r="6" ht="24" customHeight="1" spans="1:3">
      <c r="A6" s="28" t="s">
        <v>7</v>
      </c>
      <c r="B6" s="29">
        <v>2247</v>
      </c>
      <c r="C6" s="30">
        <f>ROUND(B6*0.95,0)</f>
        <v>2135</v>
      </c>
    </row>
    <row r="7" ht="24" customHeight="1" spans="1:3">
      <c r="A7" s="28" t="s">
        <v>8</v>
      </c>
      <c r="B7" s="29">
        <v>4331</v>
      </c>
      <c r="C7" s="30">
        <f t="shared" ref="C7:C42" si="0">ROUND(B7*0.95,0)</f>
        <v>4114</v>
      </c>
    </row>
    <row r="8" ht="24" customHeight="1" spans="1:3">
      <c r="A8" s="28" t="s">
        <v>9</v>
      </c>
      <c r="B8" s="29">
        <v>11301</v>
      </c>
      <c r="C8" s="30">
        <f t="shared" si="0"/>
        <v>10736</v>
      </c>
    </row>
    <row r="9" ht="24" customHeight="1" spans="1:3">
      <c r="A9" s="28" t="s">
        <v>10</v>
      </c>
      <c r="B9" s="29">
        <v>5224</v>
      </c>
      <c r="C9" s="30">
        <f t="shared" si="0"/>
        <v>4963</v>
      </c>
    </row>
    <row r="10" ht="24" customHeight="1" spans="1:3">
      <c r="A10" s="28" t="s">
        <v>11</v>
      </c>
      <c r="B10" s="29">
        <v>3133</v>
      </c>
      <c r="C10" s="30">
        <f t="shared" si="0"/>
        <v>2976</v>
      </c>
    </row>
    <row r="11" ht="24" customHeight="1" spans="1:3">
      <c r="A11" s="28" t="s">
        <v>12</v>
      </c>
      <c r="B11" s="29">
        <v>5179</v>
      </c>
      <c r="C11" s="30">
        <f t="shared" si="0"/>
        <v>4920</v>
      </c>
    </row>
    <row r="12" ht="24" customHeight="1" spans="1:3">
      <c r="A12" s="28" t="s">
        <v>13</v>
      </c>
      <c r="B12" s="29">
        <v>1019</v>
      </c>
      <c r="C12" s="30">
        <f t="shared" si="0"/>
        <v>968</v>
      </c>
    </row>
    <row r="13" ht="24" customHeight="1" spans="1:3">
      <c r="A13" s="28" t="s">
        <v>14</v>
      </c>
      <c r="B13" s="29">
        <v>4642</v>
      </c>
      <c r="C13" s="30">
        <f t="shared" si="0"/>
        <v>4410</v>
      </c>
    </row>
    <row r="14" ht="24" customHeight="1" spans="1:3">
      <c r="A14" s="28" t="s">
        <v>15</v>
      </c>
      <c r="B14" s="29">
        <v>3660</v>
      </c>
      <c r="C14" s="30">
        <f t="shared" si="0"/>
        <v>3477</v>
      </c>
    </row>
    <row r="15" ht="24" customHeight="1" spans="1:3">
      <c r="A15" s="28" t="s">
        <v>16</v>
      </c>
      <c r="B15" s="29">
        <v>1336</v>
      </c>
      <c r="C15" s="30">
        <f t="shared" si="0"/>
        <v>1269</v>
      </c>
    </row>
    <row r="16" ht="24" customHeight="1" spans="1:3">
      <c r="A16" s="28" t="s">
        <v>17</v>
      </c>
      <c r="B16" s="29">
        <v>11150</v>
      </c>
      <c r="C16" s="30">
        <f t="shared" si="0"/>
        <v>10593</v>
      </c>
    </row>
    <row r="17" ht="24" customHeight="1" spans="1:3">
      <c r="A17" s="28" t="s">
        <v>18</v>
      </c>
      <c r="B17" s="29">
        <v>6395</v>
      </c>
      <c r="C17" s="30">
        <f t="shared" si="0"/>
        <v>6075</v>
      </c>
    </row>
    <row r="18" ht="24" customHeight="1" spans="1:3">
      <c r="A18" s="28" t="s">
        <v>19</v>
      </c>
      <c r="B18" s="29">
        <v>690</v>
      </c>
      <c r="C18" s="30">
        <f t="shared" si="0"/>
        <v>656</v>
      </c>
    </row>
    <row r="19" ht="24" customHeight="1" spans="1:3">
      <c r="A19" s="28" t="s">
        <v>20</v>
      </c>
      <c r="B19" s="29">
        <v>11988</v>
      </c>
      <c r="C19" s="30">
        <f t="shared" si="0"/>
        <v>11389</v>
      </c>
    </row>
    <row r="20" ht="24" customHeight="1" spans="1:3">
      <c r="A20" s="28" t="s">
        <v>21</v>
      </c>
      <c r="B20" s="29">
        <v>5040</v>
      </c>
      <c r="C20" s="30">
        <f t="shared" si="0"/>
        <v>4788</v>
      </c>
    </row>
    <row r="21" ht="24" customHeight="1" spans="1:3">
      <c r="A21" s="28" t="s">
        <v>22</v>
      </c>
      <c r="B21" s="29">
        <v>216</v>
      </c>
      <c r="C21" s="30">
        <f t="shared" si="0"/>
        <v>205</v>
      </c>
    </row>
    <row r="22" ht="24" customHeight="1" spans="1:3">
      <c r="A22" s="28" t="s">
        <v>23</v>
      </c>
      <c r="B22" s="29">
        <v>7609</v>
      </c>
      <c r="C22" s="30">
        <f t="shared" si="0"/>
        <v>7229</v>
      </c>
    </row>
    <row r="23" ht="24" customHeight="1" spans="1:3">
      <c r="A23" s="28" t="s">
        <v>24</v>
      </c>
      <c r="B23" s="29">
        <v>18829</v>
      </c>
      <c r="C23" s="30">
        <f t="shared" si="0"/>
        <v>17888</v>
      </c>
    </row>
    <row r="24" ht="24" customHeight="1" spans="1:3">
      <c r="A24" s="28" t="s">
        <v>25</v>
      </c>
      <c r="B24" s="29">
        <v>1290</v>
      </c>
      <c r="C24" s="30">
        <f t="shared" si="0"/>
        <v>1226</v>
      </c>
    </row>
    <row r="25" ht="24" customHeight="1" spans="1:3">
      <c r="A25" s="28" t="s">
        <v>26</v>
      </c>
      <c r="B25" s="29">
        <v>16181</v>
      </c>
      <c r="C25" s="30">
        <f t="shared" si="0"/>
        <v>15372</v>
      </c>
    </row>
    <row r="26" ht="24" customHeight="1" spans="1:3">
      <c r="A26" s="28" t="s">
        <v>27</v>
      </c>
      <c r="B26" s="29">
        <v>11152</v>
      </c>
      <c r="C26" s="30">
        <f t="shared" si="0"/>
        <v>10594</v>
      </c>
    </row>
    <row r="27" ht="24" customHeight="1" spans="1:3">
      <c r="A27" s="28" t="s">
        <v>28</v>
      </c>
      <c r="B27" s="29">
        <v>20885</v>
      </c>
      <c r="C27" s="30">
        <f t="shared" si="0"/>
        <v>19841</v>
      </c>
    </row>
    <row r="28" ht="24" customHeight="1" spans="1:3">
      <c r="A28" s="28" t="s">
        <v>29</v>
      </c>
      <c r="B28" s="29">
        <v>12187</v>
      </c>
      <c r="C28" s="30">
        <f t="shared" si="0"/>
        <v>11578</v>
      </c>
    </row>
    <row r="29" ht="24" customHeight="1" spans="1:3">
      <c r="A29" s="28" t="s">
        <v>30</v>
      </c>
      <c r="B29" s="29">
        <v>220</v>
      </c>
      <c r="C29" s="30">
        <f t="shared" si="0"/>
        <v>209</v>
      </c>
    </row>
    <row r="30" ht="24" customHeight="1" spans="1:3">
      <c r="A30" s="28" t="s">
        <v>31</v>
      </c>
      <c r="B30" s="29">
        <v>6630</v>
      </c>
      <c r="C30" s="30">
        <f t="shared" si="0"/>
        <v>6299</v>
      </c>
    </row>
    <row r="31" ht="24" customHeight="1" spans="1:3">
      <c r="A31" s="28" t="s">
        <v>32</v>
      </c>
      <c r="B31" s="29">
        <v>2098</v>
      </c>
      <c r="C31" s="30">
        <f t="shared" si="0"/>
        <v>1993</v>
      </c>
    </row>
    <row r="32" ht="24" customHeight="1" spans="1:3">
      <c r="A32" s="28" t="s">
        <v>33</v>
      </c>
      <c r="B32" s="29">
        <v>7969</v>
      </c>
      <c r="C32" s="30">
        <f t="shared" si="0"/>
        <v>7571</v>
      </c>
    </row>
    <row r="33" ht="24" customHeight="1" spans="1:3">
      <c r="A33" s="28" t="s">
        <v>34</v>
      </c>
      <c r="B33" s="29">
        <v>22139</v>
      </c>
      <c r="C33" s="30">
        <f t="shared" si="0"/>
        <v>21032</v>
      </c>
    </row>
    <row r="34" ht="24" customHeight="1" spans="1:3">
      <c r="A34" s="28" t="s">
        <v>35</v>
      </c>
      <c r="B34" s="29">
        <v>7935</v>
      </c>
      <c r="C34" s="30">
        <f t="shared" si="0"/>
        <v>7538</v>
      </c>
    </row>
    <row r="35" ht="24" customHeight="1" spans="1:3">
      <c r="A35" s="28" t="s">
        <v>36</v>
      </c>
      <c r="B35" s="29">
        <v>9690</v>
      </c>
      <c r="C35" s="30">
        <f t="shared" si="0"/>
        <v>9206</v>
      </c>
    </row>
    <row r="36" ht="24" customHeight="1" spans="1:3">
      <c r="A36" s="28" t="s">
        <v>37</v>
      </c>
      <c r="B36" s="29">
        <v>976</v>
      </c>
      <c r="C36" s="30">
        <f t="shared" si="0"/>
        <v>927</v>
      </c>
    </row>
    <row r="37" ht="24" customHeight="1" spans="1:3">
      <c r="A37" s="28" t="s">
        <v>38</v>
      </c>
      <c r="B37" s="29">
        <v>7094</v>
      </c>
      <c r="C37" s="30">
        <f t="shared" si="0"/>
        <v>6739</v>
      </c>
    </row>
    <row r="38" ht="24" customHeight="1" spans="1:3">
      <c r="A38" s="28" t="s">
        <v>39</v>
      </c>
      <c r="B38" s="29">
        <v>3003</v>
      </c>
      <c r="C38" s="30">
        <f t="shared" si="0"/>
        <v>2853</v>
      </c>
    </row>
    <row r="39" ht="24" customHeight="1" spans="1:3">
      <c r="A39" s="28" t="s">
        <v>40</v>
      </c>
      <c r="B39" s="29">
        <v>3474</v>
      </c>
      <c r="C39" s="30">
        <f t="shared" si="0"/>
        <v>3300</v>
      </c>
    </row>
    <row r="40" ht="24" customHeight="1" spans="1:3">
      <c r="A40" s="28" t="s">
        <v>41</v>
      </c>
      <c r="B40" s="29">
        <v>1646</v>
      </c>
      <c r="C40" s="30">
        <f t="shared" si="0"/>
        <v>1564</v>
      </c>
    </row>
    <row r="41" ht="24" customHeight="1" spans="1:3">
      <c r="A41" s="28" t="s">
        <v>42</v>
      </c>
      <c r="B41" s="29">
        <v>2023</v>
      </c>
      <c r="C41" s="30">
        <f t="shared" si="0"/>
        <v>1922</v>
      </c>
    </row>
    <row r="42" ht="24" customHeight="1" spans="1:3">
      <c r="A42" s="28" t="s">
        <v>43</v>
      </c>
      <c r="B42" s="29">
        <v>1273</v>
      </c>
      <c r="C42" s="30">
        <f t="shared" si="0"/>
        <v>1209</v>
      </c>
    </row>
  </sheetData>
  <mergeCells count="1">
    <mergeCell ref="A1:C1"/>
  </mergeCells>
  <printOptions horizontalCentered="1"/>
  <pageMargins left="0.708661417322835" right="0.708661417322835" top="0.748031496062992" bottom="0.748031496062992" header="0.31496062992126" footer="0.31496062992126"/>
  <pageSetup paperSize="9" scale="6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31" t="s">
        <v>56</v>
      </c>
      <c r="B6" s="12">
        <f>'2020年提前下达分配总表'!C14</f>
        <v>3477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31" t="s">
        <v>57</v>
      </c>
      <c r="B6" s="12">
        <f>'2020年提前下达分配总表'!C15</f>
        <v>1269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31" t="s">
        <v>58</v>
      </c>
      <c r="B6" s="12">
        <f>'2020年提前下达分配总表'!C16</f>
        <v>10593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8" sqref="B8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59</v>
      </c>
      <c r="B6" s="12">
        <f>'2020年提前下达分配总表'!C17</f>
        <v>6075</v>
      </c>
      <c r="C6" s="3"/>
      <c r="D6" s="3"/>
    </row>
    <row r="7" ht="39.95" customHeight="1" spans="1:2">
      <c r="A7" s="11" t="s">
        <v>19</v>
      </c>
      <c r="B7" s="12">
        <f>'2020年提前下达分配总表'!C18</f>
        <v>656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"/>
  <sheetViews>
    <sheetView workbookViewId="0">
      <selection activeCell="B7" sqref="B7"/>
    </sheetView>
  </sheetViews>
  <sheetFormatPr defaultColWidth="9" defaultRowHeight="13.5" outlineLevelRow="6" outlineLevelCol="1"/>
  <cols>
    <col min="1" max="2" width="30.625" customWidth="1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ht="21.95" customHeight="1" spans="1:2">
      <c r="A3" s="5"/>
      <c r="B3" s="5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ht="39.95" customHeight="1" spans="1:2">
      <c r="A6" s="11" t="s">
        <v>60</v>
      </c>
      <c r="B6" s="12">
        <f>'2020年提前下达分配总表'!C18</f>
        <v>656</v>
      </c>
    </row>
    <row r="7" ht="39.95" customHeight="1" spans="1:2">
      <c r="A7" s="16"/>
      <c r="B7" s="16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61</v>
      </c>
      <c r="B6" s="12">
        <f>'2020年提前下达分配总表'!C19</f>
        <v>11389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8" sqref="B8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62</v>
      </c>
      <c r="B6" s="12">
        <f>'2020年提前下达分配总表'!C20</f>
        <v>4788</v>
      </c>
      <c r="C6" s="3"/>
      <c r="D6" s="3"/>
    </row>
    <row r="7" ht="39.95" customHeight="1" spans="1:2">
      <c r="A7" s="11" t="s">
        <v>22</v>
      </c>
      <c r="B7" s="12">
        <f>'2020年提前下达分配总表'!C21</f>
        <v>205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"/>
  <sheetViews>
    <sheetView workbookViewId="0">
      <selection activeCell="B7" sqref="B7"/>
    </sheetView>
  </sheetViews>
  <sheetFormatPr defaultColWidth="9" defaultRowHeight="13.5" outlineLevelRow="6" outlineLevelCol="1"/>
  <cols>
    <col min="1" max="2" width="30.625" customWidth="1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ht="21.95" customHeight="1" spans="1:2">
      <c r="A3" s="5"/>
      <c r="B3" s="5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ht="39.95" customHeight="1" spans="1:2">
      <c r="A6" s="11" t="s">
        <v>63</v>
      </c>
      <c r="B6" s="12">
        <f>'2020年提前下达分配总表'!C21</f>
        <v>205</v>
      </c>
    </row>
    <row r="7" ht="39.95" customHeight="1" spans="1:2">
      <c r="A7" s="16"/>
      <c r="B7" s="16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64</v>
      </c>
      <c r="B6" s="12">
        <f>'2020年提前下达分配总表'!C22</f>
        <v>7229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25" sqref="B25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65</v>
      </c>
      <c r="B6" s="12">
        <f>'2020年提前下达分配总表'!C23</f>
        <v>17888</v>
      </c>
      <c r="C6" s="3"/>
      <c r="D6" s="3"/>
    </row>
    <row r="7" ht="39.95" customHeight="1" spans="1:2">
      <c r="A7" s="11" t="s">
        <v>25</v>
      </c>
      <c r="B7" s="12">
        <f>'2020年提前下达分配总表'!C24</f>
        <v>1226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B6" sqref="B6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17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18" t="s">
        <v>46</v>
      </c>
      <c r="B5" s="10" t="s">
        <v>47</v>
      </c>
    </row>
    <row r="6" s="2" customFormat="1" ht="39.95" customHeight="1" spans="1:4">
      <c r="A6" s="31" t="s">
        <v>48</v>
      </c>
      <c r="B6" s="12">
        <f>'2020年提前下达分配总表'!C6</f>
        <v>2135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"/>
  <sheetViews>
    <sheetView workbookViewId="0">
      <selection activeCell="B30" sqref="B30"/>
    </sheetView>
  </sheetViews>
  <sheetFormatPr defaultColWidth="9" defaultRowHeight="13.5" outlineLevelRow="6" outlineLevelCol="1"/>
  <cols>
    <col min="1" max="2" width="30.625" customWidth="1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ht="21.95" customHeight="1" spans="1:2">
      <c r="A3" s="5"/>
      <c r="B3" s="5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ht="39.95" customHeight="1" spans="1:2">
      <c r="A6" s="14" t="s">
        <v>66</v>
      </c>
      <c r="B6" s="15">
        <f>'2020年提前下达分配总表'!C24</f>
        <v>1226</v>
      </c>
    </row>
    <row r="7" ht="39.95" customHeight="1" spans="1:2">
      <c r="A7" s="16"/>
      <c r="B7" s="16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67</v>
      </c>
      <c r="B6" s="12">
        <f>'2020年提前下达分配总表'!C25</f>
        <v>15372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68</v>
      </c>
      <c r="B6" s="12">
        <f>'2020年提前下达分配总表'!C26</f>
        <v>10594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69</v>
      </c>
      <c r="B6" s="12">
        <f>'2020年提前下达分配总表'!C27</f>
        <v>19841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22" sqref="B22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70</v>
      </c>
      <c r="B6" s="12">
        <f>'2020年提前下达分配总表'!C28</f>
        <v>11578</v>
      </c>
      <c r="C6" s="3"/>
      <c r="D6" s="3"/>
    </row>
    <row r="7" ht="39.95" customHeight="1" spans="1:2">
      <c r="A7" s="11" t="s">
        <v>30</v>
      </c>
      <c r="B7" s="12">
        <f>'2020年提前下达分配总表'!C29</f>
        <v>209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"/>
  <sheetViews>
    <sheetView workbookViewId="0">
      <selection activeCell="B7" sqref="B7"/>
    </sheetView>
  </sheetViews>
  <sheetFormatPr defaultColWidth="9" defaultRowHeight="13.5" outlineLevelRow="6" outlineLevelCol="1"/>
  <cols>
    <col min="1" max="2" width="30.625" customWidth="1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ht="21.95" customHeight="1" spans="1:2">
      <c r="A3" s="5"/>
      <c r="B3" s="5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ht="39.95" customHeight="1" spans="1:2">
      <c r="A6" s="14" t="s">
        <v>71</v>
      </c>
      <c r="B6" s="15">
        <f>'2020年提前下达分配总表'!C29</f>
        <v>209</v>
      </c>
    </row>
    <row r="7" ht="39.95" customHeight="1" spans="1:2">
      <c r="A7" s="16"/>
      <c r="B7" s="16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72</v>
      </c>
      <c r="B6" s="12">
        <f>'2020年提前下达分配总表'!C30</f>
        <v>6299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73</v>
      </c>
      <c r="B6" s="12">
        <f>'2020年提前下达分配总表'!C31</f>
        <v>1993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74</v>
      </c>
      <c r="B6" s="12">
        <f>'2020年提前下达分配总表'!C32</f>
        <v>7571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75</v>
      </c>
      <c r="B6" s="12">
        <f>'2020年提前下达分配总表'!C33</f>
        <v>21032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31" t="s">
        <v>49</v>
      </c>
      <c r="B6" s="12">
        <f>'2020年提前下达分配总表'!C7</f>
        <v>4114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76</v>
      </c>
      <c r="B6" s="12">
        <f>'2020年提前下达分配总表'!C34</f>
        <v>7538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77</v>
      </c>
      <c r="B6" s="12">
        <f>'2020年提前下达分配总表'!C35</f>
        <v>9206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78</v>
      </c>
      <c r="B6" s="12">
        <f>'2020年提前下达分配总表'!C36</f>
        <v>927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79</v>
      </c>
      <c r="B6" s="12">
        <f>'2020年提前下达分配总表'!C37</f>
        <v>6739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80</v>
      </c>
      <c r="B6" s="12">
        <f>'2020年提前下达分配总表'!C38</f>
        <v>2853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81</v>
      </c>
      <c r="B6" s="12">
        <f>'2020年提前下达分配总表'!C39</f>
        <v>3300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82</v>
      </c>
      <c r="B6" s="12">
        <f>'2020年提前下达分配总表'!C40</f>
        <v>1564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11" t="s">
        <v>83</v>
      </c>
      <c r="B6" s="12">
        <f>'2020年提前下达分配总表'!C41</f>
        <v>1922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31" t="s">
        <v>50</v>
      </c>
      <c r="B6" s="12">
        <f>'2020年提前下达分配总表'!C8</f>
        <v>10736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31" t="s">
        <v>51</v>
      </c>
      <c r="B6" s="12">
        <f>'2020年提前下达分配总表'!C9</f>
        <v>4963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31" t="s">
        <v>52</v>
      </c>
      <c r="B6" s="12">
        <f>'2020年提前下达分配总表'!C10</f>
        <v>2976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8" sqref="B8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31" t="s">
        <v>53</v>
      </c>
      <c r="B6" s="12">
        <f>'2020年提前下达分配总表'!C11</f>
        <v>4920</v>
      </c>
      <c r="C6" s="3"/>
      <c r="D6" s="3"/>
    </row>
    <row r="7" ht="39.95" customHeight="1" spans="1:2">
      <c r="A7" s="11" t="s">
        <v>13</v>
      </c>
      <c r="B7" s="12">
        <f>'2020年提前下达分配总表'!C12</f>
        <v>968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"/>
  <sheetViews>
    <sheetView workbookViewId="0">
      <selection activeCell="B7" sqref="B7"/>
    </sheetView>
  </sheetViews>
  <sheetFormatPr defaultColWidth="9" defaultRowHeight="13.5" outlineLevelRow="6" outlineLevelCol="1"/>
  <cols>
    <col min="1" max="2" width="30.625" customWidth="1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ht="21.95" customHeight="1" spans="1:2">
      <c r="A3" s="5"/>
      <c r="B3" s="5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ht="39.95" customHeight="1" spans="1:2">
      <c r="A6" s="11" t="s">
        <v>54</v>
      </c>
      <c r="B6" s="12">
        <f>'2020年提前下达分配总表'!C12</f>
        <v>968</v>
      </c>
    </row>
    <row r="7" ht="39.95" customHeight="1" spans="1:2">
      <c r="A7" s="16"/>
      <c r="B7" s="16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B7" sqref="B7"/>
    </sheetView>
  </sheetViews>
  <sheetFormatPr defaultColWidth="18.25" defaultRowHeight="13.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44</v>
      </c>
      <c r="B1" s="5"/>
    </row>
    <row r="2" ht="35.1" customHeight="1" spans="1:2">
      <c r="A2" s="6" t="s">
        <v>45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1</v>
      </c>
    </row>
    <row r="5" ht="39.95" customHeight="1" spans="1:2">
      <c r="A5" s="9" t="s">
        <v>46</v>
      </c>
      <c r="B5" s="10" t="s">
        <v>47</v>
      </c>
    </row>
    <row r="6" s="2" customFormat="1" ht="39.95" customHeight="1" spans="1:4">
      <c r="A6" s="31" t="s">
        <v>55</v>
      </c>
      <c r="B6" s="12">
        <f>'2020年提前下达分配总表'!C13</f>
        <v>4410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2020年提前下达分配总表</vt:lpstr>
      <vt:lpstr>北京</vt:lpstr>
      <vt:lpstr>天津</vt:lpstr>
      <vt:lpstr>河北</vt:lpstr>
      <vt:lpstr>山西</vt:lpstr>
      <vt:lpstr>内蒙</vt:lpstr>
      <vt:lpstr>辽宁</vt:lpstr>
      <vt:lpstr>大连</vt:lpstr>
      <vt:lpstr>吉林</vt:lpstr>
      <vt:lpstr>黑龙江</vt:lpstr>
      <vt:lpstr>上海</vt:lpstr>
      <vt:lpstr>江苏</vt:lpstr>
      <vt:lpstr>浙江</vt:lpstr>
      <vt:lpstr>宁波</vt:lpstr>
      <vt:lpstr>安徽</vt:lpstr>
      <vt:lpstr>福建</vt:lpstr>
      <vt:lpstr>厦门</vt:lpstr>
      <vt:lpstr>江西</vt:lpstr>
      <vt:lpstr>山东</vt:lpstr>
      <vt:lpstr>青岛</vt:lpstr>
      <vt:lpstr>河南</vt:lpstr>
      <vt:lpstr>湖北</vt:lpstr>
      <vt:lpstr>湖南</vt:lpstr>
      <vt:lpstr>广东</vt:lpstr>
      <vt:lpstr>深圳</vt:lpstr>
      <vt:lpstr>广西</vt:lpstr>
      <vt:lpstr>海南</vt:lpstr>
      <vt:lpstr>重庆</vt:lpstr>
      <vt:lpstr>四川</vt:lpstr>
      <vt:lpstr>贵州</vt:lpstr>
      <vt:lpstr>云南</vt:lpstr>
      <vt:lpstr>西藏</vt:lpstr>
      <vt:lpstr>陕西</vt:lpstr>
      <vt:lpstr>甘肃</vt:lpstr>
      <vt:lpstr>青海</vt:lpstr>
      <vt:lpstr>宁夏</vt:lpstr>
      <vt:lpstr>新疆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白弘</dc:creator>
  <cp:lastModifiedBy>liuyawen</cp:lastModifiedBy>
  <dcterms:created xsi:type="dcterms:W3CDTF">2018-11-02T00:26:00Z</dcterms:created>
  <cp:lastPrinted>2019-10-10T03:26:00Z</cp:lastPrinted>
  <dcterms:modified xsi:type="dcterms:W3CDTF">2019-11-05T08:29:28Z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