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" sheetId="1" r:id="rId1"/>
  </sheets>
  <externalReferences>
    <externalReference r:id="rId4"/>
  </externalReferences>
  <definedNames>
    <definedName name="_xlnm.Print_Area" localSheetId="0">'资金分配表'!$A$1:$F$45</definedName>
  </definedNames>
  <calcPr fullCalcOnLoad="1"/>
</workbook>
</file>

<file path=xl/sharedStrings.xml><?xml version="1.0" encoding="utf-8"?>
<sst xmlns="http://schemas.openxmlformats.org/spreadsheetml/2006/main" count="48" uniqueCount="48">
  <si>
    <t>附件1：</t>
  </si>
  <si>
    <t>2023年中央财政困难群众救助补助资金分配表</t>
  </si>
  <si>
    <t>单位：万元</t>
  </si>
  <si>
    <t>省  份</t>
  </si>
  <si>
    <t>合计</t>
  </si>
  <si>
    <t>其中：</t>
  </si>
  <si>
    <t>提前下达</t>
  </si>
  <si>
    <t>本次实际下达</t>
  </si>
  <si>
    <t>全年应补助资金</t>
  </si>
  <si>
    <t>审计整改扣减
资金金额</t>
  </si>
  <si>
    <t>合  计</t>
  </si>
  <si>
    <t>北  京</t>
  </si>
  <si>
    <t>天  津</t>
  </si>
  <si>
    <t>河  北</t>
  </si>
  <si>
    <t>山  西</t>
  </si>
  <si>
    <t>内蒙古</t>
  </si>
  <si>
    <t>辽  宁</t>
  </si>
  <si>
    <t>其中：大连</t>
  </si>
  <si>
    <t>吉  林</t>
  </si>
  <si>
    <t>黑龙江</t>
  </si>
  <si>
    <t>上  海</t>
  </si>
  <si>
    <t>江  苏</t>
  </si>
  <si>
    <t>浙  江</t>
  </si>
  <si>
    <t>其中：宁波</t>
  </si>
  <si>
    <t>安  徽</t>
  </si>
  <si>
    <t>福  建</t>
  </si>
  <si>
    <t>其中：厦门</t>
  </si>
  <si>
    <t>江  西</t>
  </si>
  <si>
    <t>山  东</t>
  </si>
  <si>
    <t>其中：青岛</t>
  </si>
  <si>
    <t>河  南</t>
  </si>
  <si>
    <t>湖  北</t>
  </si>
  <si>
    <t>湖  南</t>
  </si>
  <si>
    <t>广  东</t>
  </si>
  <si>
    <t>其中：深圳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</si>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</sst>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25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13" borderId="0" applyNumberFormat="0" applyBorder="0" applyAlignment="0" applyProtection="0"/>
    <xf numFmtId="0" fontId="25" fillId="0" borderId="0">
      <alignment vertical="center"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5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25" fillId="0" borderId="0" applyFont="0" applyFill="0" applyBorder="0" applyAlignment="0" applyProtection="0"/>
    <xf numFmtId="0" fontId="28" fillId="26" borderId="0" applyNumberFormat="0" applyBorder="0" applyAlignment="0" applyProtection="0"/>
    <xf numFmtId="44" fontId="25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 quotePrefix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yz\&#19979;&#36733;\0410&#27979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1"/>
      <sheetName val="0410资金测算表"/>
      <sheetName val="资金测算表"/>
      <sheetName val="0403原始测算表"/>
      <sheetName val="保留底稿"/>
      <sheetName val="计划单列市"/>
      <sheetName val="绩效测算"/>
      <sheetName val="测算1 (3)"/>
      <sheetName val="测算2"/>
    </sheetNames>
    <sheetDataSet>
      <sheetData sheetId="5">
        <row r="4">
          <cell r="F4">
            <v>43743</v>
          </cell>
        </row>
        <row r="5">
          <cell r="F5">
            <v>9396</v>
          </cell>
        </row>
        <row r="6">
          <cell r="F6">
            <v>6387</v>
          </cell>
        </row>
        <row r="7">
          <cell r="F7">
            <v>39088</v>
          </cell>
        </row>
        <row r="8">
          <cell r="F8">
            <v>5796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SheetLayoutView="100" workbookViewId="0" topLeftCell="A1">
      <pane xSplit="1" ySplit="4" topLeftCell="B5" activePane="bottomRight" state="frozen"/>
      <selection pane="bottomRight" activeCell="C6" sqref="C6"/>
    </sheetView>
  </sheetViews>
  <sheetFormatPr defaultColWidth="9.00390625" defaultRowHeight="14.25" customHeight="1"/>
  <cols>
    <col min="1" max="7" width="25.125" style="0" customWidth="1"/>
    <col min="9" max="10" width="7.625" style="0" customWidth="1"/>
    <col min="11" max="12" width="9.625" style="0" customWidth="1"/>
  </cols>
  <sheetData>
    <row r="1" ht="21.75" customHeight="1">
      <c r="A1" s="1" t="s">
        <v>0</v>
      </c>
    </row>
    <row r="2" spans="1:7" ht="27" customHeight="1">
      <c r="A2" s="2" t="s">
        <v>1</v>
      </c>
      <c r="B2" s="2"/>
      <c r="C2" s="2"/>
      <c r="D2" s="2"/>
      <c r="E2" s="2"/>
      <c r="F2" s="2"/>
      <c r="G2" s="16"/>
    </row>
    <row r="3" spans="6:7" ht="24.75" customHeight="1">
      <c r="F3" s="17" t="s">
        <v>2</v>
      </c>
      <c r="G3" s="17"/>
    </row>
    <row r="4" spans="1:7" ht="54" customHeight="1">
      <c r="A4" s="3" t="s">
        <v>3</v>
      </c>
      <c r="B4" s="3" t="s">
        <v>4</v>
      </c>
      <c r="C4" s="4" t="s">
        <v>5</v>
      </c>
      <c r="D4" s="5"/>
      <c r="E4" s="7" t="s">
        <v>6</v>
      </c>
      <c r="F4" s="7" t="s">
        <v>7</v>
      </c>
      <c r="G4" s="18"/>
    </row>
    <row r="5" spans="1:7" ht="54" customHeight="1">
      <c r="A5" s="6"/>
      <c r="B5" s="6"/>
      <c r="C5" s="7" t="s">
        <v>8</v>
      </c>
      <c r="D5" s="8" t="s">
        <v>9</v>
      </c>
      <c r="E5" s="19"/>
      <c r="F5" s="19"/>
      <c r="G5" s="18"/>
    </row>
    <row r="6" spans="1:7" ht="30" customHeight="1">
      <c r="A6" s="9" t="s">
        <v>10</v>
      </c>
      <c r="B6" s="10">
        <f aca="true" t="shared" si="0" ref="B6:B13">C6+D6</f>
        <v>15468326</v>
      </c>
      <c r="C6" s="10">
        <f>SUM(C7:C43)-C13-C19-C22-C25-C30</f>
        <v>15511456</v>
      </c>
      <c r="D6" s="10">
        <f>SUM(D7:D43)-D13-D19-D22-D25-D30</f>
        <v>-43130</v>
      </c>
      <c r="E6" s="10">
        <f>SUM(E7:E43)-E13-E19-E22-E25-E30</f>
        <v>13921496</v>
      </c>
      <c r="F6" s="10">
        <f>SUM(F7:F43)-F13-F19-F22-F25-F30</f>
        <v>1546830</v>
      </c>
      <c r="G6" s="20"/>
    </row>
    <row r="7" spans="1:7" ht="30" customHeight="1">
      <c r="A7" s="21" t="s">
        <v>11</v>
      </c>
      <c r="B7" s="10">
        <f t="shared" si="0"/>
        <v>10355</v>
      </c>
      <c r="C7" s="10">
        <v>10375</v>
      </c>
      <c r="D7" s="10">
        <v>-20</v>
      </c>
      <c r="E7" s="10">
        <v>9367</v>
      </c>
      <c r="F7" s="10">
        <f>B7-E7</f>
        <v>988</v>
      </c>
      <c r="G7" s="20"/>
    </row>
    <row r="8" spans="1:7" ht="30" customHeight="1">
      <c r="A8" s="11" t="s">
        <v>12</v>
      </c>
      <c r="B8" s="10">
        <f t="shared" si="0"/>
        <v>40218</v>
      </c>
      <c r="C8" s="10">
        <v>40262</v>
      </c>
      <c r="D8" s="10">
        <v>-44</v>
      </c>
      <c r="E8" s="10">
        <v>37424</v>
      </c>
      <c r="F8" s="10">
        <f aca="true" t="shared" si="1" ref="F8:F43">B8-E8</f>
        <v>2794</v>
      </c>
      <c r="G8" s="20"/>
    </row>
    <row r="9" spans="1:7" ht="30" customHeight="1">
      <c r="A9" s="21" t="s">
        <v>13</v>
      </c>
      <c r="B9" s="10">
        <f t="shared" si="0"/>
        <v>626949</v>
      </c>
      <c r="C9" s="10">
        <v>626949</v>
      </c>
      <c r="D9" s="10"/>
      <c r="E9" s="10">
        <v>556066</v>
      </c>
      <c r="F9" s="10">
        <f t="shared" si="1"/>
        <v>70883</v>
      </c>
      <c r="G9" s="20"/>
    </row>
    <row r="10" spans="1:7" ht="30" customHeight="1">
      <c r="A10" s="11" t="s">
        <v>14</v>
      </c>
      <c r="B10" s="10">
        <f t="shared" si="0"/>
        <v>411315</v>
      </c>
      <c r="C10" s="10">
        <v>411348</v>
      </c>
      <c r="D10" s="10">
        <v>-33</v>
      </c>
      <c r="E10" s="10">
        <v>376523</v>
      </c>
      <c r="F10" s="10">
        <f t="shared" si="1"/>
        <v>34792</v>
      </c>
      <c r="G10" s="20"/>
    </row>
    <row r="11" spans="1:7" ht="30" customHeight="1">
      <c r="A11" s="11" t="s">
        <v>15</v>
      </c>
      <c r="B11" s="10">
        <f t="shared" si="0"/>
        <v>550625</v>
      </c>
      <c r="C11" s="10">
        <v>550711</v>
      </c>
      <c r="D11" s="10">
        <v>-86</v>
      </c>
      <c r="E11" s="10">
        <v>470843</v>
      </c>
      <c r="F11" s="10">
        <f t="shared" si="1"/>
        <v>79782</v>
      </c>
      <c r="G11" s="20"/>
    </row>
    <row r="12" spans="1:7" ht="30" customHeight="1">
      <c r="A12" s="21" t="s">
        <v>16</v>
      </c>
      <c r="B12" s="10">
        <f t="shared" si="0"/>
        <v>345922</v>
      </c>
      <c r="C12" s="10">
        <v>368388</v>
      </c>
      <c r="D12" s="10">
        <v>-22466</v>
      </c>
      <c r="E12" s="10">
        <v>348824</v>
      </c>
      <c r="F12" s="10">
        <f t="shared" si="1"/>
        <v>-2902</v>
      </c>
      <c r="G12" s="20"/>
    </row>
    <row r="13" spans="1:7" ht="30" customHeight="1">
      <c r="A13" s="11" t="s">
        <v>17</v>
      </c>
      <c r="B13" s="10">
        <f t="shared" si="0"/>
        <v>43743</v>
      </c>
      <c r="C13" s="10">
        <f>'[1]计划单列市'!$F$4</f>
        <v>43743</v>
      </c>
      <c r="D13" s="10"/>
      <c r="E13" s="10"/>
      <c r="F13" s="10">
        <f t="shared" si="1"/>
        <v>43743</v>
      </c>
      <c r="G13" s="20"/>
    </row>
    <row r="14" spans="1:7" ht="30" customHeight="1">
      <c r="A14" s="21" t="s">
        <v>18</v>
      </c>
      <c r="B14" s="10">
        <f aca="true" t="shared" si="2" ref="B14:B43">C14+D14</f>
        <v>364761</v>
      </c>
      <c r="C14" s="10">
        <v>364789</v>
      </c>
      <c r="D14" s="10">
        <v>-28</v>
      </c>
      <c r="E14" s="10">
        <v>333325</v>
      </c>
      <c r="F14" s="10">
        <f t="shared" si="1"/>
        <v>31436</v>
      </c>
      <c r="G14" s="20"/>
    </row>
    <row r="15" spans="1:7" ht="30" customHeight="1">
      <c r="A15" s="21" t="s">
        <v>19</v>
      </c>
      <c r="B15" s="10">
        <f t="shared" si="2"/>
        <v>556725</v>
      </c>
      <c r="C15" s="10">
        <v>556728</v>
      </c>
      <c r="D15" s="10">
        <v>-3</v>
      </c>
      <c r="E15" s="10">
        <v>499986</v>
      </c>
      <c r="F15" s="10">
        <f t="shared" si="1"/>
        <v>56739</v>
      </c>
      <c r="G15" s="20"/>
    </row>
    <row r="16" spans="1:7" ht="30" customHeight="1">
      <c r="A16" s="11" t="s">
        <v>20</v>
      </c>
      <c r="B16" s="10">
        <f t="shared" si="2"/>
        <v>13403</v>
      </c>
      <c r="C16" s="10">
        <v>13403</v>
      </c>
      <c r="D16" s="10"/>
      <c r="E16" s="10">
        <v>12540</v>
      </c>
      <c r="F16" s="10">
        <f t="shared" si="1"/>
        <v>863</v>
      </c>
      <c r="G16" s="20"/>
    </row>
    <row r="17" spans="1:7" ht="30" customHeight="1">
      <c r="A17" s="21" t="s">
        <v>21</v>
      </c>
      <c r="B17" s="10">
        <f t="shared" si="2"/>
        <v>161195</v>
      </c>
      <c r="C17" s="10">
        <v>161383</v>
      </c>
      <c r="D17" s="10">
        <v>-188</v>
      </c>
      <c r="E17" s="10">
        <v>140298</v>
      </c>
      <c r="F17" s="10">
        <f t="shared" si="1"/>
        <v>20897</v>
      </c>
      <c r="G17" s="20"/>
    </row>
    <row r="18" spans="1:7" ht="30" customHeight="1">
      <c r="A18" s="21" t="s">
        <v>22</v>
      </c>
      <c r="B18" s="10">
        <f t="shared" si="2"/>
        <v>86321</v>
      </c>
      <c r="C18" s="10">
        <v>86324</v>
      </c>
      <c r="D18" s="10">
        <v>-3</v>
      </c>
      <c r="E18" s="10">
        <v>77337</v>
      </c>
      <c r="F18" s="10">
        <f t="shared" si="1"/>
        <v>8984</v>
      </c>
      <c r="G18" s="20"/>
    </row>
    <row r="19" spans="1:7" ht="30" customHeight="1">
      <c r="A19" s="11" t="s">
        <v>23</v>
      </c>
      <c r="B19" s="10">
        <f t="shared" si="2"/>
        <v>9396</v>
      </c>
      <c r="C19" s="10">
        <f>'[1]计划单列市'!$F$5</f>
        <v>9396</v>
      </c>
      <c r="D19" s="10"/>
      <c r="E19" s="10"/>
      <c r="F19" s="10">
        <f t="shared" si="1"/>
        <v>9396</v>
      </c>
      <c r="G19" s="20"/>
    </row>
    <row r="20" spans="1:7" ht="30" customHeight="1">
      <c r="A20" s="21" t="s">
        <v>24</v>
      </c>
      <c r="B20" s="10">
        <f t="shared" si="2"/>
        <v>705439</v>
      </c>
      <c r="C20" s="10">
        <v>705444</v>
      </c>
      <c r="D20" s="10">
        <v>-5</v>
      </c>
      <c r="E20" s="10">
        <v>639959</v>
      </c>
      <c r="F20" s="10">
        <f t="shared" si="1"/>
        <v>65480</v>
      </c>
      <c r="G20" s="20"/>
    </row>
    <row r="21" spans="1:7" ht="30" customHeight="1">
      <c r="A21" s="21" t="s">
        <v>25</v>
      </c>
      <c r="B21" s="10">
        <f t="shared" si="2"/>
        <v>158728</v>
      </c>
      <c r="C21" s="10">
        <v>158736</v>
      </c>
      <c r="D21" s="10">
        <v>-8</v>
      </c>
      <c r="E21" s="10">
        <v>145623</v>
      </c>
      <c r="F21" s="10">
        <f t="shared" si="1"/>
        <v>13105</v>
      </c>
      <c r="G21" s="20"/>
    </row>
    <row r="22" spans="1:7" ht="30" customHeight="1">
      <c r="A22" s="11" t="s">
        <v>26</v>
      </c>
      <c r="B22" s="10">
        <f t="shared" si="2"/>
        <v>6387</v>
      </c>
      <c r="C22" s="10">
        <f>'[1]计划单列市'!$F$6</f>
        <v>6387</v>
      </c>
      <c r="D22" s="10"/>
      <c r="E22" s="10"/>
      <c r="F22" s="10">
        <f t="shared" si="1"/>
        <v>6387</v>
      </c>
      <c r="G22" s="20"/>
    </row>
    <row r="23" spans="1:7" ht="30" customHeight="1">
      <c r="A23" s="21" t="s">
        <v>27</v>
      </c>
      <c r="B23" s="10">
        <f t="shared" si="2"/>
        <v>695155</v>
      </c>
      <c r="C23" s="10">
        <v>695156</v>
      </c>
      <c r="D23" s="10">
        <v>-1</v>
      </c>
      <c r="E23" s="10">
        <v>600031</v>
      </c>
      <c r="F23" s="10">
        <f t="shared" si="1"/>
        <v>95124</v>
      </c>
      <c r="G23" s="20"/>
    </row>
    <row r="24" spans="1:7" ht="30" customHeight="1">
      <c r="A24" s="21" t="s">
        <v>28</v>
      </c>
      <c r="B24" s="10">
        <f t="shared" si="2"/>
        <v>466862</v>
      </c>
      <c r="C24" s="10">
        <v>467591</v>
      </c>
      <c r="D24" s="10">
        <v>-729</v>
      </c>
      <c r="E24" s="10">
        <v>407057</v>
      </c>
      <c r="F24" s="10">
        <f t="shared" si="1"/>
        <v>59805</v>
      </c>
      <c r="G24" s="20"/>
    </row>
    <row r="25" spans="1:7" ht="30" customHeight="1">
      <c r="A25" s="11" t="s">
        <v>29</v>
      </c>
      <c r="B25" s="10">
        <f t="shared" si="2"/>
        <v>39088</v>
      </c>
      <c r="C25" s="10">
        <f>'[1]计划单列市'!$F$7</f>
        <v>39088</v>
      </c>
      <c r="D25" s="10"/>
      <c r="E25" s="10"/>
      <c r="F25" s="10">
        <f t="shared" si="1"/>
        <v>39088</v>
      </c>
      <c r="G25" s="20"/>
    </row>
    <row r="26" spans="1:7" ht="30" customHeight="1">
      <c r="A26" s="21" t="s">
        <v>30</v>
      </c>
      <c r="B26" s="10">
        <f t="shared" si="2"/>
        <v>828231</v>
      </c>
      <c r="C26" s="10">
        <v>828328</v>
      </c>
      <c r="D26" s="10">
        <v>-97</v>
      </c>
      <c r="E26" s="10">
        <v>709916</v>
      </c>
      <c r="F26" s="10">
        <f t="shared" si="1"/>
        <v>118315</v>
      </c>
      <c r="G26" s="20"/>
    </row>
    <row r="27" spans="1:7" ht="30" customHeight="1">
      <c r="A27" s="21" t="s">
        <v>31</v>
      </c>
      <c r="B27" s="10">
        <f t="shared" si="2"/>
        <v>805702</v>
      </c>
      <c r="C27" s="10">
        <v>805702</v>
      </c>
      <c r="D27" s="10"/>
      <c r="E27" s="10">
        <v>697747</v>
      </c>
      <c r="F27" s="10">
        <f t="shared" si="1"/>
        <v>107955</v>
      </c>
      <c r="G27" s="20"/>
    </row>
    <row r="28" spans="1:7" ht="30" customHeight="1">
      <c r="A28" s="11" t="s">
        <v>32</v>
      </c>
      <c r="B28" s="10">
        <f t="shared" si="2"/>
        <v>792849</v>
      </c>
      <c r="C28" s="10">
        <v>793114</v>
      </c>
      <c r="D28" s="10">
        <v>-265</v>
      </c>
      <c r="E28" s="10">
        <v>712192</v>
      </c>
      <c r="F28" s="10">
        <f t="shared" si="1"/>
        <v>80657</v>
      </c>
      <c r="G28" s="20"/>
    </row>
    <row r="29" spans="1:7" ht="30" customHeight="1">
      <c r="A29" s="21" t="s">
        <v>33</v>
      </c>
      <c r="B29" s="10">
        <f t="shared" si="2"/>
        <v>229062</v>
      </c>
      <c r="C29" s="10">
        <v>230671</v>
      </c>
      <c r="D29" s="10">
        <v>-1609</v>
      </c>
      <c r="E29" s="10">
        <v>207168</v>
      </c>
      <c r="F29" s="10">
        <f t="shared" si="1"/>
        <v>21894</v>
      </c>
      <c r="G29" s="20"/>
    </row>
    <row r="30" spans="1:7" ht="30" customHeight="1">
      <c r="A30" s="11" t="s">
        <v>34</v>
      </c>
      <c r="B30" s="10">
        <f t="shared" si="2"/>
        <v>5796</v>
      </c>
      <c r="C30" s="10">
        <f>'[1]计划单列市'!$F$8</f>
        <v>5796</v>
      </c>
      <c r="D30" s="10"/>
      <c r="E30" s="10"/>
      <c r="F30" s="10">
        <f t="shared" si="1"/>
        <v>5796</v>
      </c>
      <c r="G30" s="20"/>
    </row>
    <row r="31" spans="1:7" ht="30" customHeight="1">
      <c r="A31" s="11" t="s">
        <v>35</v>
      </c>
      <c r="B31" s="10">
        <f t="shared" si="2"/>
        <v>880938</v>
      </c>
      <c r="C31" s="10">
        <v>880972</v>
      </c>
      <c r="D31" s="10">
        <v>-34</v>
      </c>
      <c r="E31" s="10">
        <v>770964</v>
      </c>
      <c r="F31" s="10">
        <f t="shared" si="1"/>
        <v>109974</v>
      </c>
      <c r="G31" s="20"/>
    </row>
    <row r="32" spans="1:7" ht="30" customHeight="1">
      <c r="A32" s="21" t="s">
        <v>36</v>
      </c>
      <c r="B32" s="10">
        <f t="shared" si="2"/>
        <v>78771</v>
      </c>
      <c r="C32" s="10">
        <v>78771</v>
      </c>
      <c r="D32" s="10"/>
      <c r="E32" s="10">
        <v>84294</v>
      </c>
      <c r="F32" s="10">
        <f t="shared" si="1"/>
        <v>-5523</v>
      </c>
      <c r="G32" s="20"/>
    </row>
    <row r="33" spans="1:7" ht="30" customHeight="1">
      <c r="A33" s="21" t="s">
        <v>37</v>
      </c>
      <c r="B33" s="10">
        <f t="shared" si="2"/>
        <v>339729</v>
      </c>
      <c r="C33" s="10">
        <v>339911</v>
      </c>
      <c r="D33" s="10">
        <v>-182</v>
      </c>
      <c r="E33" s="10">
        <v>301653</v>
      </c>
      <c r="F33" s="10">
        <f t="shared" si="1"/>
        <v>38076</v>
      </c>
      <c r="G33" s="20"/>
    </row>
    <row r="34" spans="1:7" ht="30" customHeight="1">
      <c r="A34" s="21" t="s">
        <v>38</v>
      </c>
      <c r="B34" s="10">
        <f t="shared" si="2"/>
        <v>1222077</v>
      </c>
      <c r="C34" s="10">
        <v>1222413</v>
      </c>
      <c r="D34" s="10">
        <v>-336</v>
      </c>
      <c r="E34" s="10">
        <v>1078658</v>
      </c>
      <c r="F34" s="10">
        <f t="shared" si="1"/>
        <v>143419</v>
      </c>
      <c r="G34" s="20"/>
    </row>
    <row r="35" spans="1:7" ht="30" customHeight="1">
      <c r="A35" s="11" t="s">
        <v>39</v>
      </c>
      <c r="B35" s="10">
        <f t="shared" si="2"/>
        <v>956549</v>
      </c>
      <c r="C35" s="10">
        <v>956754</v>
      </c>
      <c r="D35" s="10">
        <v>-205</v>
      </c>
      <c r="E35" s="10">
        <v>878439</v>
      </c>
      <c r="F35" s="10">
        <f t="shared" si="1"/>
        <v>78110</v>
      </c>
      <c r="G35" s="20"/>
    </row>
    <row r="36" spans="1:7" ht="30" customHeight="1">
      <c r="A36" s="21" t="s">
        <v>40</v>
      </c>
      <c r="B36" s="10">
        <f t="shared" si="2"/>
        <v>1099637</v>
      </c>
      <c r="C36" s="10">
        <v>1099777</v>
      </c>
      <c r="D36" s="10">
        <v>-140</v>
      </c>
      <c r="E36" s="10">
        <v>964036</v>
      </c>
      <c r="F36" s="10">
        <f t="shared" si="1"/>
        <v>135601</v>
      </c>
      <c r="G36" s="20"/>
    </row>
    <row r="37" spans="1:7" ht="30" customHeight="1">
      <c r="A37" s="21" t="s">
        <v>41</v>
      </c>
      <c r="B37" s="10">
        <f t="shared" si="2"/>
        <v>80334</v>
      </c>
      <c r="C37" s="10">
        <v>80334</v>
      </c>
      <c r="D37" s="10"/>
      <c r="E37" s="10">
        <v>87565</v>
      </c>
      <c r="F37" s="10">
        <f t="shared" si="1"/>
        <v>-7231</v>
      </c>
      <c r="G37" s="20"/>
    </row>
    <row r="38" spans="1:7" ht="30" customHeight="1">
      <c r="A38" s="11" t="s">
        <v>42</v>
      </c>
      <c r="B38" s="10">
        <f t="shared" si="2"/>
        <v>634375</v>
      </c>
      <c r="C38" s="10">
        <v>634717</v>
      </c>
      <c r="D38" s="10">
        <v>-342</v>
      </c>
      <c r="E38" s="10">
        <v>547063</v>
      </c>
      <c r="F38" s="10">
        <f t="shared" si="1"/>
        <v>87312</v>
      </c>
      <c r="G38" s="20"/>
    </row>
    <row r="39" spans="1:7" ht="30" customHeight="1">
      <c r="A39" s="21" t="s">
        <v>43</v>
      </c>
      <c r="B39" s="10">
        <f t="shared" si="2"/>
        <v>990378</v>
      </c>
      <c r="C39" s="10">
        <v>1006647</v>
      </c>
      <c r="D39" s="10">
        <v>-16269</v>
      </c>
      <c r="E39" s="10">
        <v>979385</v>
      </c>
      <c r="F39" s="10">
        <f t="shared" si="1"/>
        <v>10993</v>
      </c>
      <c r="G39" s="20"/>
    </row>
    <row r="40" spans="1:7" ht="30" customHeight="1">
      <c r="A40" s="21" t="s">
        <v>44</v>
      </c>
      <c r="B40" s="10">
        <f t="shared" si="2"/>
        <v>257154</v>
      </c>
      <c r="C40" s="10">
        <v>257182</v>
      </c>
      <c r="D40" s="10">
        <v>-28</v>
      </c>
      <c r="E40" s="10">
        <v>245830</v>
      </c>
      <c r="F40" s="10">
        <f t="shared" si="1"/>
        <v>11324</v>
      </c>
      <c r="G40" s="20"/>
    </row>
    <row r="41" spans="1:7" ht="30" customHeight="1">
      <c r="A41" s="21" t="s">
        <v>45</v>
      </c>
      <c r="B41" s="10">
        <f t="shared" si="2"/>
        <v>233530</v>
      </c>
      <c r="C41" s="10">
        <v>233530</v>
      </c>
      <c r="D41" s="10"/>
      <c r="E41" s="10">
        <v>217725</v>
      </c>
      <c r="F41" s="10">
        <f t="shared" si="1"/>
        <v>15805</v>
      </c>
      <c r="G41" s="20"/>
    </row>
    <row r="42" spans="1:7" ht="30" customHeight="1">
      <c r="A42" s="21" t="s">
        <v>46</v>
      </c>
      <c r="B42" s="10">
        <f t="shared" si="2"/>
        <v>806816</v>
      </c>
      <c r="C42" s="10">
        <v>806825</v>
      </c>
      <c r="D42" s="10">
        <v>-9</v>
      </c>
      <c r="E42" s="10">
        <v>749428</v>
      </c>
      <c r="F42" s="10">
        <f t="shared" si="1"/>
        <v>57388</v>
      </c>
      <c r="G42" s="20"/>
    </row>
    <row r="43" spans="1:7" ht="30" customHeight="1">
      <c r="A43" s="11" t="s">
        <v>47</v>
      </c>
      <c r="B43" s="10">
        <f t="shared" si="2"/>
        <v>38221</v>
      </c>
      <c r="C43" s="10">
        <v>38221</v>
      </c>
      <c r="D43" s="10"/>
      <c r="E43" s="10">
        <v>34230</v>
      </c>
      <c r="F43" s="10">
        <f t="shared" si="1"/>
        <v>3991</v>
      </c>
      <c r="G43" s="20"/>
    </row>
    <row r="44" spans="1:7" ht="30" customHeight="1">
      <c r="A44" s="12"/>
      <c r="B44" s="13"/>
      <c r="C44" s="13"/>
      <c r="D44" s="13"/>
      <c r="E44" s="13"/>
      <c r="F44" s="15"/>
      <c r="G44" s="20"/>
    </row>
    <row r="45" spans="1:6" ht="30" customHeight="1">
      <c r="A45" s="14"/>
      <c r="B45" s="15"/>
      <c r="C45" s="15"/>
      <c r="D45" s="15"/>
      <c r="E45" s="15"/>
      <c r="F45" s="15"/>
    </row>
  </sheetData>
  <sheetProtection/>
  <mergeCells count="4">
    <mergeCell ref="A2:F2"/>
    <mergeCell ref="C4:D4"/>
    <mergeCell ref="A4:A5"/>
    <mergeCell ref="B4:B5"/>
  </mergeCells>
  <printOptions/>
  <pageMargins left="1.0298611111111111" right="0.7097222222222223" top="0.75" bottom="0.75" header="0.30972222222222223" footer="0.30972222222222223"/>
  <pageSetup fitToHeight="1" fitToWidth="1"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fanxt</dc:creator>
  <cp:keywords/>
  <dc:description/>
  <cp:lastModifiedBy>liyz</cp:lastModifiedBy>
  <dcterms:created xsi:type="dcterms:W3CDTF">2021-04-10T01:00:47Z</dcterms:created>
  <dcterms:modified xsi:type="dcterms:W3CDTF">2023-07-26T15:44:55Z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