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 tabRatio="773" activeTab="1"/>
  </bookViews>
  <sheets>
    <sheet name="测算表" sheetId="11" r:id="rId1"/>
    <sheet name="正式分配表" sheetId="9" r:id="rId2"/>
  </sheets>
  <definedNames>
    <definedName name="_xlnm.Print_Titles" localSheetId="0">测算表!$1:$8</definedName>
  </definedNames>
  <calcPr calcId="144525"/>
</workbook>
</file>

<file path=xl/sharedStrings.xml><?xml version="1.0" encoding="utf-8"?>
<sst xmlns="http://schemas.openxmlformats.org/spreadsheetml/2006/main" count="150" uniqueCount="65">
  <si>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附件</t>
    </r>
    <r>
      <rPr>
        <sz val="12"/>
        <color indexed="8"/>
        <rFont val="Times New Roman"/>
        <charset val="134"/>
      </rPr>
      <t>1</t>
    </r>
  </si>
  <si>
    <r>
      <rPr>
        <b/>
        <sz val="20"/>
        <color rgb="FF000000"/>
        <rFont val="Times New Roman"/>
        <charset val="134"/>
      </rPr>
      <t>2020</t>
    </r>
    <r>
      <rPr>
        <b/>
        <sz val="20"/>
        <color rgb="FF000000"/>
        <rFont val="宋体"/>
        <charset val="134"/>
      </rPr>
      <t>年计划生育转移支付资金测算表</t>
    </r>
  </si>
  <si>
    <t>省份</t>
  </si>
  <si>
    <t>2019年实际执行数</t>
  </si>
  <si>
    <t>提前下达2020年补助资金</t>
  </si>
  <si>
    <t>农村部分计划生育家庭奖励扶助制度补助资金</t>
  </si>
  <si>
    <t>计划生育“少生快富”工程补助资金</t>
  </si>
  <si>
    <t>计划生育家庭特别扶助制度补助资金</t>
  </si>
  <si>
    <t>绩效考核补助资金</t>
  </si>
  <si>
    <t>合计</t>
  </si>
  <si>
    <t>a</t>
  </si>
  <si>
    <t>b</t>
  </si>
  <si>
    <t>c</t>
  </si>
  <si>
    <t>d</t>
  </si>
  <si>
    <t>e=a+b+c+d</t>
  </si>
  <si>
    <t>f=a*0.8</t>
  </si>
  <si>
    <t>g=b*0.8</t>
  </si>
  <si>
    <t>h=c*0.8</t>
  </si>
  <si>
    <t>i=f+g+h</t>
  </si>
  <si>
    <t>一.西部地区</t>
  </si>
  <si>
    <t>1.内蒙古</t>
  </si>
  <si>
    <t>2.广西</t>
  </si>
  <si>
    <t>3.重庆</t>
  </si>
  <si>
    <t>4.四川</t>
  </si>
  <si>
    <t>5.贵州</t>
  </si>
  <si>
    <t>6.云南</t>
  </si>
  <si>
    <t>7.西藏</t>
  </si>
  <si>
    <t>8.陕西</t>
  </si>
  <si>
    <t>9.甘肃</t>
  </si>
  <si>
    <t>10.青海</t>
  </si>
  <si>
    <t>11.宁夏</t>
  </si>
  <si>
    <t>12.新疆</t>
  </si>
  <si>
    <t>二.中部地区</t>
  </si>
  <si>
    <t>1.河北</t>
  </si>
  <si>
    <t>2.山西</t>
  </si>
  <si>
    <t xml:space="preserve">  其中：比照县</t>
  </si>
  <si>
    <t xml:space="preserve">        其他地区</t>
  </si>
  <si>
    <t>3.黑龙江</t>
  </si>
  <si>
    <t>4.吉林</t>
  </si>
  <si>
    <t xml:space="preserve">  其中：延边州</t>
  </si>
  <si>
    <t>5.安徽</t>
  </si>
  <si>
    <t>6.江西</t>
  </si>
  <si>
    <t>7.河南</t>
  </si>
  <si>
    <t>8.湖北</t>
  </si>
  <si>
    <t>9.湖南</t>
  </si>
  <si>
    <t>10.海南</t>
  </si>
  <si>
    <t>三.东部地区</t>
  </si>
  <si>
    <t>1.辽宁</t>
  </si>
  <si>
    <t xml:space="preserve">  其中：大连市</t>
  </si>
  <si>
    <t>2.福建</t>
  </si>
  <si>
    <t xml:space="preserve">  其中：厦门市</t>
  </si>
  <si>
    <t>3.山东</t>
  </si>
  <si>
    <t xml:space="preserve">  其中：青岛市</t>
  </si>
  <si>
    <t>4.北京</t>
  </si>
  <si>
    <t>5.天津</t>
  </si>
  <si>
    <t>6.上海</t>
  </si>
  <si>
    <t>7.江苏</t>
  </si>
  <si>
    <t>8.浙江</t>
  </si>
  <si>
    <t xml:space="preserve">  其中：宁波市</t>
  </si>
  <si>
    <t>9.广东</t>
  </si>
  <si>
    <t xml:space="preserve">  其中：深圳市</t>
  </si>
  <si>
    <t xml:space="preserve">  注：2020年新疆少生快富人数省级要求按照6459人核算，2020年应发资金1550万元，提前下达80%共计1240万元。</t>
  </si>
  <si>
    <r>
      <rPr>
        <sz val="12"/>
        <color rgb="FF000000"/>
        <rFont val="Times New Roman"/>
        <charset val="134"/>
      </rPr>
      <t xml:space="preserve">    </t>
    </r>
    <r>
      <rPr>
        <sz val="12"/>
        <color rgb="FF000000"/>
        <rFont val="宋体"/>
        <charset val="134"/>
      </rPr>
      <t>附件</t>
    </r>
    <r>
      <rPr>
        <sz val="12"/>
        <color rgb="FF000000"/>
        <rFont val="Times New Roman"/>
        <charset val="134"/>
      </rPr>
      <t>1</t>
    </r>
  </si>
  <si>
    <r>
      <rPr>
        <b/>
        <sz val="18"/>
        <color rgb="FF000000"/>
        <rFont val="宋体"/>
        <charset val="134"/>
      </rPr>
      <t>提前下达</t>
    </r>
    <r>
      <rPr>
        <b/>
        <sz val="18"/>
        <color indexed="8"/>
        <rFont val="Times New Roman"/>
        <charset val="134"/>
      </rPr>
      <t>2020</t>
    </r>
    <r>
      <rPr>
        <b/>
        <sz val="18"/>
        <color indexed="8"/>
        <rFont val="宋体"/>
        <charset val="134"/>
      </rPr>
      <t>年计划生育转移支付资金分配表</t>
    </r>
  </si>
  <si>
    <t>单位：万元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</si>
</sst>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rgb="FF000000"/>
      <name val="Times New Roman"/>
      <charset val="134"/>
    </font>
    <font>
      <b/>
      <sz val="18"/>
      <color rgb="FF000000"/>
      <name val="宋体"/>
      <charset val="134"/>
    </font>
    <font>
      <b/>
      <sz val="18"/>
      <color indexed="8"/>
      <name val="Times New Roman"/>
      <charset val="134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indexed="8"/>
      <name val="黑体"/>
      <charset val="134"/>
    </font>
    <font>
      <b/>
      <sz val="11"/>
      <color indexed="8"/>
      <name val="黑体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indexed="8"/>
      <name val="仿宋_GB2312"/>
      <charset val="134"/>
    </font>
    <font>
      <sz val="12"/>
      <color indexed="8"/>
      <name val="Times New Roman"/>
      <charset val="134"/>
    </font>
    <font>
      <b/>
      <sz val="20"/>
      <color rgb="FF000000"/>
      <name val="Times New Roman"/>
      <charset val="134"/>
    </font>
    <font>
      <b/>
      <sz val="20"/>
      <color indexed="8"/>
      <name val="Times New Roman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b/>
      <sz val="2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4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Protection="0">
      <alignment vertical="top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35" fillId="14" borderId="1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8" fillId="0" borderId="0"/>
    <xf numFmtId="0" fontId="17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7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right" vertical="center"/>
    </xf>
    <xf numFmtId="1" fontId="0" fillId="0" borderId="0" xfId="0" applyNumberFormat="1">
      <alignment vertical="center"/>
    </xf>
    <xf numFmtId="0" fontId="9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" fontId="0" fillId="2" borderId="0" xfId="0" applyNumberForma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22 2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view="pageBreakPreview" zoomScaleNormal="100" zoomScaleSheetLayoutView="100" workbookViewId="0">
      <pane xSplit="1" ySplit="9" topLeftCell="B10" activePane="bottomRight" state="frozen"/>
      <selection/>
      <selection pane="topRight"/>
      <selection pane="bottomLeft"/>
      <selection pane="bottomRight" activeCell="D5" sqref="D5:D7"/>
    </sheetView>
  </sheetViews>
  <sheetFormatPr defaultColWidth="9" defaultRowHeight="14.4"/>
  <cols>
    <col min="1" max="1" width="20.0925925925926" customWidth="1"/>
    <col min="2" max="2" width="14.6666666666667" style="2" customWidth="1"/>
    <col min="3" max="4" width="14.6666666666667" customWidth="1"/>
    <col min="5" max="7" width="14.6666666666667" style="2" customWidth="1"/>
    <col min="8" max="10" width="14.6666666666667" customWidth="1"/>
  </cols>
  <sheetData>
    <row r="1" ht="20.25" customHeight="1" spans="1:10">
      <c r="A1" s="23" t="s">
        <v>0</v>
      </c>
      <c r="B1" s="4"/>
      <c r="C1" s="5"/>
      <c r="D1" s="5"/>
      <c r="E1" s="4"/>
      <c r="F1" s="24"/>
      <c r="G1" s="4"/>
      <c r="H1" s="5"/>
      <c r="I1" s="5"/>
      <c r="J1" s="5"/>
    </row>
    <row r="2" ht="30.75" customHeight="1" spans="1:10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ht="18" customHeight="1" spans="1:10">
      <c r="A3" s="9"/>
      <c r="B3" s="27"/>
      <c r="C3" s="27"/>
      <c r="D3" s="27"/>
      <c r="E3" s="27"/>
      <c r="F3" s="27"/>
      <c r="G3" s="27"/>
      <c r="H3" s="27"/>
      <c r="I3" s="27"/>
      <c r="J3" s="27"/>
    </row>
    <row r="4" ht="25.5" customHeight="1" spans="1:10">
      <c r="A4" s="28" t="s">
        <v>2</v>
      </c>
      <c r="B4" s="29" t="s">
        <v>3</v>
      </c>
      <c r="C4" s="29"/>
      <c r="D4" s="29"/>
      <c r="E4" s="29"/>
      <c r="F4" s="29"/>
      <c r="G4" s="30" t="s">
        <v>4</v>
      </c>
      <c r="H4" s="30"/>
      <c r="I4" s="30"/>
      <c r="J4" s="30"/>
    </row>
    <row r="5" ht="13.5" customHeight="1" spans="1:10">
      <c r="A5" s="31"/>
      <c r="B5" s="13" t="s">
        <v>5</v>
      </c>
      <c r="C5" s="14" t="s">
        <v>6</v>
      </c>
      <c r="D5" s="14" t="s">
        <v>7</v>
      </c>
      <c r="E5" s="13" t="s">
        <v>8</v>
      </c>
      <c r="F5" s="13" t="s">
        <v>9</v>
      </c>
      <c r="G5" s="13" t="s">
        <v>5</v>
      </c>
      <c r="H5" s="14" t="s">
        <v>6</v>
      </c>
      <c r="I5" s="14" t="s">
        <v>7</v>
      </c>
      <c r="J5" s="14" t="s">
        <v>9</v>
      </c>
    </row>
    <row r="6" ht="13.5" customHeight="1" spans="1:10">
      <c r="A6" s="31"/>
      <c r="B6" s="13"/>
      <c r="C6" s="14"/>
      <c r="D6" s="14"/>
      <c r="E6" s="13"/>
      <c r="F6" s="13"/>
      <c r="G6" s="13"/>
      <c r="H6" s="14"/>
      <c r="I6" s="14"/>
      <c r="J6" s="14"/>
    </row>
    <row r="7" ht="53.25" customHeight="1" spans="1:10">
      <c r="A7" s="31"/>
      <c r="B7" s="13"/>
      <c r="C7" s="14"/>
      <c r="D7" s="14"/>
      <c r="E7" s="13"/>
      <c r="F7" s="13"/>
      <c r="G7" s="13"/>
      <c r="H7" s="14"/>
      <c r="I7" s="14"/>
      <c r="J7" s="14"/>
    </row>
    <row r="8" ht="25.5" customHeight="1" spans="1:10">
      <c r="A8" s="32"/>
      <c r="B8" s="13" t="s">
        <v>10</v>
      </c>
      <c r="C8" s="14" t="s">
        <v>11</v>
      </c>
      <c r="D8" s="14" t="s">
        <v>12</v>
      </c>
      <c r="E8" s="13" t="s">
        <v>13</v>
      </c>
      <c r="F8" s="13" t="s">
        <v>14</v>
      </c>
      <c r="G8" s="13" t="s">
        <v>15</v>
      </c>
      <c r="H8" s="14" t="s">
        <v>16</v>
      </c>
      <c r="I8" s="14" t="s">
        <v>17</v>
      </c>
      <c r="J8" s="14" t="s">
        <v>18</v>
      </c>
    </row>
    <row r="9" ht="18" customHeight="1" spans="1:12">
      <c r="A9" s="15" t="s">
        <v>9</v>
      </c>
      <c r="B9" s="16">
        <v>770919</v>
      </c>
      <c r="C9" s="16">
        <v>7732</v>
      </c>
      <c r="D9" s="16">
        <v>395792</v>
      </c>
      <c r="E9" s="16">
        <v>800</v>
      </c>
      <c r="F9" s="16">
        <v>1175243</v>
      </c>
      <c r="G9" s="16">
        <f t="shared" ref="G9:J9" si="0">G10+G23+G48</f>
        <v>616737</v>
      </c>
      <c r="H9" s="16">
        <f t="shared" si="0"/>
        <v>2512</v>
      </c>
      <c r="I9" s="16">
        <f t="shared" si="0"/>
        <v>316634</v>
      </c>
      <c r="J9" s="16">
        <f t="shared" si="0"/>
        <v>935883</v>
      </c>
      <c r="L9" s="17"/>
    </row>
    <row r="10" ht="18" customHeight="1" spans="1:10">
      <c r="A10" s="18" t="s">
        <v>19</v>
      </c>
      <c r="B10" s="16">
        <v>280768</v>
      </c>
      <c r="C10" s="16">
        <v>7731</v>
      </c>
      <c r="D10" s="16">
        <v>152371</v>
      </c>
      <c r="E10" s="16">
        <v>250</v>
      </c>
      <c r="F10" s="16">
        <v>441120</v>
      </c>
      <c r="G10" s="16">
        <f t="shared" ref="G10:J10" si="1">G11+G12+G13+G14+G15+G16+G17+G18+G19+G20+G21+G22</f>
        <v>224615</v>
      </c>
      <c r="H10" s="16">
        <f t="shared" si="1"/>
        <v>2511</v>
      </c>
      <c r="I10" s="16">
        <f t="shared" si="1"/>
        <v>121898</v>
      </c>
      <c r="J10" s="16">
        <f t="shared" si="1"/>
        <v>349024</v>
      </c>
    </row>
    <row r="11" ht="18" customHeight="1" spans="1:10">
      <c r="A11" s="19" t="s">
        <v>20</v>
      </c>
      <c r="B11" s="20">
        <v>10588</v>
      </c>
      <c r="C11" s="20">
        <v>186</v>
      </c>
      <c r="D11" s="20">
        <v>9229</v>
      </c>
      <c r="E11" s="20">
        <v>100</v>
      </c>
      <c r="F11" s="20">
        <v>20103</v>
      </c>
      <c r="G11" s="20">
        <f t="shared" ref="G11:G22" si="2">ROUND((B11*0.8),0)</f>
        <v>8470</v>
      </c>
      <c r="H11" s="20">
        <f t="shared" ref="H11:H14" si="3">ROUND((C11*0.8),0)</f>
        <v>149</v>
      </c>
      <c r="I11" s="20">
        <f t="shared" ref="I11:I22" si="4">ROUND((D11*0.8),0)</f>
        <v>7383</v>
      </c>
      <c r="J11" s="20">
        <f t="shared" ref="J11:J22" si="5">G11+H11+I11</f>
        <v>16002</v>
      </c>
    </row>
    <row r="12" ht="18" customHeight="1" spans="1:10">
      <c r="A12" s="19" t="s">
        <v>21</v>
      </c>
      <c r="B12" s="20">
        <v>9772</v>
      </c>
      <c r="C12" s="20"/>
      <c r="D12" s="20">
        <v>5603</v>
      </c>
      <c r="E12" s="20"/>
      <c r="F12" s="20">
        <v>15375</v>
      </c>
      <c r="G12" s="20">
        <f t="shared" si="2"/>
        <v>7818</v>
      </c>
      <c r="H12" s="20"/>
      <c r="I12" s="20">
        <f t="shared" si="4"/>
        <v>4482</v>
      </c>
      <c r="J12" s="20">
        <f t="shared" si="5"/>
        <v>12300</v>
      </c>
    </row>
    <row r="13" ht="18" customHeight="1" spans="1:10">
      <c r="A13" s="19" t="s">
        <v>22</v>
      </c>
      <c r="B13" s="20">
        <v>48102</v>
      </c>
      <c r="C13" s="20"/>
      <c r="D13" s="20">
        <v>25915</v>
      </c>
      <c r="E13" s="20"/>
      <c r="F13" s="20">
        <v>74017</v>
      </c>
      <c r="G13" s="20">
        <f t="shared" si="2"/>
        <v>38482</v>
      </c>
      <c r="H13" s="20"/>
      <c r="I13" s="20">
        <f t="shared" si="4"/>
        <v>20732</v>
      </c>
      <c r="J13" s="20">
        <f t="shared" si="5"/>
        <v>59214</v>
      </c>
    </row>
    <row r="14" ht="18" customHeight="1" spans="1:10">
      <c r="A14" s="19" t="s">
        <v>23</v>
      </c>
      <c r="B14" s="20">
        <v>152567</v>
      </c>
      <c r="C14" s="20">
        <v>808</v>
      </c>
      <c r="D14" s="20">
        <v>64061</v>
      </c>
      <c r="E14" s="20"/>
      <c r="F14" s="20">
        <v>217436</v>
      </c>
      <c r="G14" s="20">
        <f t="shared" si="2"/>
        <v>122054</v>
      </c>
      <c r="H14" s="20">
        <f t="shared" si="3"/>
        <v>646</v>
      </c>
      <c r="I14" s="20">
        <f t="shared" si="4"/>
        <v>51249</v>
      </c>
      <c r="J14" s="20">
        <f t="shared" si="5"/>
        <v>173949</v>
      </c>
    </row>
    <row r="15" ht="18" customHeight="1" spans="1:10">
      <c r="A15" s="19" t="s">
        <v>24</v>
      </c>
      <c r="B15" s="20">
        <v>5549</v>
      </c>
      <c r="C15" s="20"/>
      <c r="D15" s="20">
        <v>5461</v>
      </c>
      <c r="E15" s="20"/>
      <c r="F15" s="20">
        <v>11010</v>
      </c>
      <c r="G15" s="20">
        <f t="shared" si="2"/>
        <v>4439</v>
      </c>
      <c r="H15" s="20"/>
      <c r="I15" s="20">
        <f t="shared" si="4"/>
        <v>4369</v>
      </c>
      <c r="J15" s="20">
        <f t="shared" si="5"/>
        <v>8808</v>
      </c>
    </row>
    <row r="16" ht="18" customHeight="1" spans="1:10">
      <c r="A16" s="19" t="s">
        <v>25</v>
      </c>
      <c r="B16" s="20">
        <v>12302</v>
      </c>
      <c r="C16" s="20">
        <v>231</v>
      </c>
      <c r="D16" s="20">
        <v>14672</v>
      </c>
      <c r="E16" s="20"/>
      <c r="F16" s="20">
        <v>27205</v>
      </c>
      <c r="G16" s="20">
        <f t="shared" si="2"/>
        <v>9842</v>
      </c>
      <c r="H16" s="20">
        <f t="shared" ref="H16:H21" si="6">ROUND((C16*0.8),0)</f>
        <v>185</v>
      </c>
      <c r="I16" s="20">
        <f t="shared" si="4"/>
        <v>11738</v>
      </c>
      <c r="J16" s="20">
        <f t="shared" si="5"/>
        <v>21765</v>
      </c>
    </row>
    <row r="17" ht="18" customHeight="1" spans="1:10">
      <c r="A17" s="19" t="s">
        <v>26</v>
      </c>
      <c r="B17" s="20">
        <v>2806</v>
      </c>
      <c r="C17" s="20"/>
      <c r="D17" s="20">
        <v>3161</v>
      </c>
      <c r="E17" s="20"/>
      <c r="F17" s="20">
        <v>5967</v>
      </c>
      <c r="G17" s="20">
        <f t="shared" si="2"/>
        <v>2245</v>
      </c>
      <c r="H17" s="20"/>
      <c r="I17" s="20">
        <f t="shared" si="4"/>
        <v>2529</v>
      </c>
      <c r="J17" s="20">
        <f t="shared" si="5"/>
        <v>4774</v>
      </c>
    </row>
    <row r="18" ht="18" customHeight="1" spans="1:10">
      <c r="A18" s="19" t="s">
        <v>27</v>
      </c>
      <c r="B18" s="20">
        <v>23436</v>
      </c>
      <c r="C18" s="20"/>
      <c r="D18" s="20">
        <v>8817</v>
      </c>
      <c r="E18" s="20"/>
      <c r="F18" s="20">
        <v>32253</v>
      </c>
      <c r="G18" s="20">
        <f t="shared" si="2"/>
        <v>18749</v>
      </c>
      <c r="H18" s="20"/>
      <c r="I18" s="20">
        <f t="shared" si="4"/>
        <v>7054</v>
      </c>
      <c r="J18" s="20">
        <f t="shared" si="5"/>
        <v>25803</v>
      </c>
    </row>
    <row r="19" ht="18" customHeight="1" spans="1:10">
      <c r="A19" s="19" t="s">
        <v>28</v>
      </c>
      <c r="B19" s="20">
        <v>8478</v>
      </c>
      <c r="C19" s="20">
        <v>67</v>
      </c>
      <c r="D19" s="20">
        <v>4678</v>
      </c>
      <c r="E19" s="20">
        <v>150</v>
      </c>
      <c r="F19" s="20">
        <v>13373</v>
      </c>
      <c r="G19" s="20">
        <f t="shared" si="2"/>
        <v>6782</v>
      </c>
      <c r="H19" s="20">
        <f t="shared" si="6"/>
        <v>54</v>
      </c>
      <c r="I19" s="20">
        <f t="shared" si="4"/>
        <v>3742</v>
      </c>
      <c r="J19" s="20">
        <f t="shared" si="5"/>
        <v>10578</v>
      </c>
    </row>
    <row r="20" ht="18" customHeight="1" spans="1:10">
      <c r="A20" s="19" t="s">
        <v>29</v>
      </c>
      <c r="B20" s="20">
        <v>2505</v>
      </c>
      <c r="C20" s="20">
        <v>242</v>
      </c>
      <c r="D20" s="20">
        <v>1321</v>
      </c>
      <c r="E20" s="20"/>
      <c r="F20" s="20">
        <v>4068</v>
      </c>
      <c r="G20" s="20">
        <f t="shared" si="2"/>
        <v>2004</v>
      </c>
      <c r="H20" s="20">
        <f t="shared" si="6"/>
        <v>194</v>
      </c>
      <c r="I20" s="20">
        <f t="shared" si="4"/>
        <v>1057</v>
      </c>
      <c r="J20" s="20">
        <f t="shared" si="5"/>
        <v>3255</v>
      </c>
    </row>
    <row r="21" ht="18" customHeight="1" spans="1:10">
      <c r="A21" s="19" t="s">
        <v>30</v>
      </c>
      <c r="B21" s="20">
        <v>559</v>
      </c>
      <c r="C21" s="20">
        <v>54</v>
      </c>
      <c r="D21" s="20">
        <v>1146</v>
      </c>
      <c r="E21" s="20"/>
      <c r="F21" s="20">
        <v>1759</v>
      </c>
      <c r="G21" s="20">
        <f t="shared" si="2"/>
        <v>447</v>
      </c>
      <c r="H21" s="20">
        <f t="shared" si="6"/>
        <v>43</v>
      </c>
      <c r="I21" s="20">
        <f t="shared" si="4"/>
        <v>917</v>
      </c>
      <c r="J21" s="20">
        <f t="shared" si="5"/>
        <v>1407</v>
      </c>
    </row>
    <row r="22" ht="18" customHeight="1" spans="1:10">
      <c r="A22" s="19" t="s">
        <v>31</v>
      </c>
      <c r="B22" s="20">
        <v>4104</v>
      </c>
      <c r="C22" s="20">
        <v>6143</v>
      </c>
      <c r="D22" s="20">
        <v>8307</v>
      </c>
      <c r="E22" s="20"/>
      <c r="F22" s="20">
        <v>18554</v>
      </c>
      <c r="G22" s="20">
        <f t="shared" si="2"/>
        <v>3283</v>
      </c>
      <c r="H22" s="20">
        <v>1240</v>
      </c>
      <c r="I22" s="20">
        <f t="shared" si="4"/>
        <v>6646</v>
      </c>
      <c r="J22" s="20">
        <f t="shared" si="5"/>
        <v>11169</v>
      </c>
    </row>
    <row r="23" ht="18" customHeight="1" spans="1:10">
      <c r="A23" s="18" t="s">
        <v>32</v>
      </c>
      <c r="B23" s="16">
        <v>251592</v>
      </c>
      <c r="C23" s="16">
        <v>1</v>
      </c>
      <c r="D23" s="16">
        <v>142555</v>
      </c>
      <c r="E23" s="16">
        <v>150</v>
      </c>
      <c r="F23" s="16">
        <v>394298</v>
      </c>
      <c r="G23" s="16">
        <f t="shared" ref="G23:J23" si="7">G24+G25+G28+G29+G32+G35+G38+G41+G44+G47</f>
        <v>201273</v>
      </c>
      <c r="H23" s="16">
        <f t="shared" si="7"/>
        <v>1</v>
      </c>
      <c r="I23" s="16">
        <f t="shared" si="7"/>
        <v>114044</v>
      </c>
      <c r="J23" s="16">
        <f t="shared" si="7"/>
        <v>315318</v>
      </c>
    </row>
    <row r="24" ht="18" customHeight="1" spans="1:10">
      <c r="A24" s="19" t="s">
        <v>33</v>
      </c>
      <c r="B24" s="20">
        <v>44301</v>
      </c>
      <c r="C24" s="20"/>
      <c r="D24" s="20">
        <v>13367</v>
      </c>
      <c r="E24" s="20"/>
      <c r="F24" s="20">
        <v>57668</v>
      </c>
      <c r="G24" s="20">
        <f t="shared" ref="G24:G28" si="8">ROUND((B24*0.8),0)</f>
        <v>35441</v>
      </c>
      <c r="H24" s="20"/>
      <c r="I24" s="20">
        <f t="shared" ref="I24:I28" si="9">ROUND((D24*0.8),0)</f>
        <v>10694</v>
      </c>
      <c r="J24" s="20">
        <f t="shared" ref="J24:J47" si="10">G24+H24+I24</f>
        <v>46135</v>
      </c>
    </row>
    <row r="25" ht="18" customHeight="1" spans="1:10">
      <c r="A25" s="19" t="s">
        <v>34</v>
      </c>
      <c r="B25" s="20">
        <v>7906</v>
      </c>
      <c r="C25" s="20"/>
      <c r="D25" s="20">
        <v>2937</v>
      </c>
      <c r="E25" s="20"/>
      <c r="F25" s="20">
        <v>10843</v>
      </c>
      <c r="G25" s="20">
        <f>G26+G27</f>
        <v>6325</v>
      </c>
      <c r="H25" s="20"/>
      <c r="I25" s="20">
        <f>I26+I27</f>
        <v>2349</v>
      </c>
      <c r="J25" s="20">
        <f t="shared" si="10"/>
        <v>8674</v>
      </c>
    </row>
    <row r="26" ht="18" customHeight="1" spans="1:10">
      <c r="A26" s="21" t="s">
        <v>35</v>
      </c>
      <c r="B26" s="20">
        <v>3132</v>
      </c>
      <c r="C26" s="20"/>
      <c r="D26" s="20">
        <v>658</v>
      </c>
      <c r="E26" s="20"/>
      <c r="F26" s="20">
        <v>3790</v>
      </c>
      <c r="G26" s="20">
        <f t="shared" si="8"/>
        <v>2506</v>
      </c>
      <c r="H26" s="20"/>
      <c r="I26" s="20">
        <f t="shared" si="9"/>
        <v>526</v>
      </c>
      <c r="J26" s="20">
        <f t="shared" si="10"/>
        <v>3032</v>
      </c>
    </row>
    <row r="27" ht="18" customHeight="1" spans="1:10">
      <c r="A27" s="21" t="s">
        <v>36</v>
      </c>
      <c r="B27" s="20">
        <v>4774</v>
      </c>
      <c r="C27" s="20"/>
      <c r="D27" s="20">
        <v>2279</v>
      </c>
      <c r="E27" s="20"/>
      <c r="F27" s="20">
        <v>7053</v>
      </c>
      <c r="G27" s="20">
        <f t="shared" si="8"/>
        <v>3819</v>
      </c>
      <c r="H27" s="20"/>
      <c r="I27" s="20">
        <f t="shared" si="9"/>
        <v>1823</v>
      </c>
      <c r="J27" s="20">
        <f t="shared" si="10"/>
        <v>5642</v>
      </c>
    </row>
    <row r="28" ht="18" customHeight="1" spans="1:10">
      <c r="A28" s="19" t="s">
        <v>37</v>
      </c>
      <c r="B28" s="20">
        <v>14063</v>
      </c>
      <c r="C28" s="20"/>
      <c r="D28" s="20">
        <v>25577</v>
      </c>
      <c r="E28" s="20"/>
      <c r="F28" s="20">
        <v>39640</v>
      </c>
      <c r="G28" s="20">
        <f t="shared" si="8"/>
        <v>11250</v>
      </c>
      <c r="H28" s="20"/>
      <c r="I28" s="20">
        <f t="shared" si="9"/>
        <v>20462</v>
      </c>
      <c r="J28" s="20">
        <f t="shared" si="10"/>
        <v>31712</v>
      </c>
    </row>
    <row r="29" ht="18" customHeight="1" spans="1:10">
      <c r="A29" s="19" t="s">
        <v>38</v>
      </c>
      <c r="B29" s="20">
        <v>23228</v>
      </c>
      <c r="C29" s="20"/>
      <c r="D29" s="20">
        <v>20212</v>
      </c>
      <c r="E29" s="20">
        <v>150</v>
      </c>
      <c r="F29" s="20">
        <v>43590</v>
      </c>
      <c r="G29" s="20">
        <f>G30+G31</f>
        <v>18582</v>
      </c>
      <c r="H29" s="20"/>
      <c r="I29" s="20">
        <f>I30+I31</f>
        <v>16170</v>
      </c>
      <c r="J29" s="20">
        <f t="shared" si="10"/>
        <v>34752</v>
      </c>
    </row>
    <row r="30" ht="18" customHeight="1" spans="1:10">
      <c r="A30" s="21" t="s">
        <v>39</v>
      </c>
      <c r="B30" s="20">
        <v>1979</v>
      </c>
      <c r="C30" s="20"/>
      <c r="D30" s="20">
        <v>2665</v>
      </c>
      <c r="E30" s="20">
        <v>16</v>
      </c>
      <c r="F30" s="20">
        <v>4660</v>
      </c>
      <c r="G30" s="20">
        <f t="shared" ref="G30:G34" si="11">ROUND((B30*0.8),0)</f>
        <v>1583</v>
      </c>
      <c r="H30" s="20"/>
      <c r="I30" s="20">
        <f t="shared" ref="I30:I34" si="12">ROUND((D30*0.8),0)</f>
        <v>2132</v>
      </c>
      <c r="J30" s="20">
        <f t="shared" si="10"/>
        <v>3715</v>
      </c>
    </row>
    <row r="31" ht="18" customHeight="1" spans="1:10">
      <c r="A31" s="21" t="s">
        <v>36</v>
      </c>
      <c r="B31" s="20">
        <v>21249</v>
      </c>
      <c r="C31" s="20"/>
      <c r="D31" s="20">
        <v>17547</v>
      </c>
      <c r="E31" s="20">
        <v>134</v>
      </c>
      <c r="F31" s="20">
        <v>38930</v>
      </c>
      <c r="G31" s="20">
        <f t="shared" si="11"/>
        <v>16999</v>
      </c>
      <c r="H31" s="20"/>
      <c r="I31" s="20">
        <f t="shared" si="12"/>
        <v>14038</v>
      </c>
      <c r="J31" s="20">
        <f t="shared" si="10"/>
        <v>31037</v>
      </c>
    </row>
    <row r="32" ht="18" customHeight="1" spans="1:10">
      <c r="A32" s="19" t="s">
        <v>40</v>
      </c>
      <c r="B32" s="20">
        <v>30332</v>
      </c>
      <c r="C32" s="20"/>
      <c r="D32" s="20">
        <v>16296</v>
      </c>
      <c r="E32" s="20"/>
      <c r="F32" s="20">
        <v>46628</v>
      </c>
      <c r="G32" s="20">
        <f>G33+G34</f>
        <v>24266</v>
      </c>
      <c r="H32" s="20"/>
      <c r="I32" s="20">
        <f>I33+I34</f>
        <v>13037</v>
      </c>
      <c r="J32" s="20">
        <f t="shared" si="10"/>
        <v>37303</v>
      </c>
    </row>
    <row r="33" ht="18" customHeight="1" spans="1:10">
      <c r="A33" s="21" t="s">
        <v>35</v>
      </c>
      <c r="B33" s="20">
        <v>12751</v>
      </c>
      <c r="C33" s="20"/>
      <c r="D33" s="20">
        <v>5157</v>
      </c>
      <c r="E33" s="20"/>
      <c r="F33" s="20">
        <v>17908</v>
      </c>
      <c r="G33" s="20">
        <f t="shared" si="11"/>
        <v>10201</v>
      </c>
      <c r="H33" s="20"/>
      <c r="I33" s="20">
        <f t="shared" si="12"/>
        <v>4126</v>
      </c>
      <c r="J33" s="20">
        <f t="shared" si="10"/>
        <v>14327</v>
      </c>
    </row>
    <row r="34" ht="18" customHeight="1" spans="1:10">
      <c r="A34" s="21" t="s">
        <v>36</v>
      </c>
      <c r="B34" s="20">
        <v>17581</v>
      </c>
      <c r="C34" s="20"/>
      <c r="D34" s="20">
        <v>11139</v>
      </c>
      <c r="E34" s="20"/>
      <c r="F34" s="20">
        <v>28720</v>
      </c>
      <c r="G34" s="20">
        <f t="shared" si="11"/>
        <v>14065</v>
      </c>
      <c r="H34" s="20"/>
      <c r="I34" s="20">
        <f t="shared" si="12"/>
        <v>8911</v>
      </c>
      <c r="J34" s="20">
        <f t="shared" si="10"/>
        <v>22976</v>
      </c>
    </row>
    <row r="35" ht="18" customHeight="1" spans="1:10">
      <c r="A35" s="19" t="s">
        <v>41</v>
      </c>
      <c r="B35" s="20">
        <v>7640</v>
      </c>
      <c r="C35" s="20"/>
      <c r="D35" s="20">
        <v>5949</v>
      </c>
      <c r="E35" s="20"/>
      <c r="F35" s="20">
        <v>13589</v>
      </c>
      <c r="G35" s="20">
        <f>G36+G37</f>
        <v>6112</v>
      </c>
      <c r="H35" s="20"/>
      <c r="I35" s="20">
        <f>I36+I37</f>
        <v>4760</v>
      </c>
      <c r="J35" s="20">
        <f t="shared" si="10"/>
        <v>10872</v>
      </c>
    </row>
    <row r="36" ht="18" customHeight="1" spans="1:10">
      <c r="A36" s="21" t="s">
        <v>35</v>
      </c>
      <c r="B36" s="20">
        <v>3502</v>
      </c>
      <c r="C36" s="20"/>
      <c r="D36" s="20">
        <v>2072</v>
      </c>
      <c r="E36" s="20"/>
      <c r="F36" s="20">
        <v>5574</v>
      </c>
      <c r="G36" s="20">
        <f t="shared" ref="G36:G40" si="13">ROUND((B36*0.8),0)</f>
        <v>2802</v>
      </c>
      <c r="H36" s="20"/>
      <c r="I36" s="20">
        <f t="shared" ref="I36:I40" si="14">ROUND((D36*0.8),0)</f>
        <v>1658</v>
      </c>
      <c r="J36" s="20">
        <f t="shared" si="10"/>
        <v>4460</v>
      </c>
    </row>
    <row r="37" ht="18" customHeight="1" spans="1:10">
      <c r="A37" s="21" t="s">
        <v>36</v>
      </c>
      <c r="B37" s="20">
        <v>4138</v>
      </c>
      <c r="C37" s="20"/>
      <c r="D37" s="20">
        <v>3877</v>
      </c>
      <c r="E37" s="20"/>
      <c r="F37" s="20">
        <v>8015</v>
      </c>
      <c r="G37" s="20">
        <f t="shared" si="13"/>
        <v>3310</v>
      </c>
      <c r="H37" s="20"/>
      <c r="I37" s="20">
        <f t="shared" si="14"/>
        <v>3102</v>
      </c>
      <c r="J37" s="20">
        <f t="shared" si="10"/>
        <v>6412</v>
      </c>
    </row>
    <row r="38" ht="18" customHeight="1" spans="1:10">
      <c r="A38" s="19" t="s">
        <v>42</v>
      </c>
      <c r="B38" s="20">
        <v>34244</v>
      </c>
      <c r="C38" s="20"/>
      <c r="D38" s="20">
        <v>11258</v>
      </c>
      <c r="E38" s="20"/>
      <c r="F38" s="20">
        <v>45502</v>
      </c>
      <c r="G38" s="20">
        <f>G39+G40</f>
        <v>27395</v>
      </c>
      <c r="H38" s="20"/>
      <c r="I38" s="20">
        <f>I39+I40</f>
        <v>9006</v>
      </c>
      <c r="J38" s="20">
        <f t="shared" si="10"/>
        <v>36401</v>
      </c>
    </row>
    <row r="39" ht="18" customHeight="1" spans="1:10">
      <c r="A39" s="21" t="s">
        <v>35</v>
      </c>
      <c r="B39" s="20">
        <v>15270</v>
      </c>
      <c r="C39" s="20"/>
      <c r="D39" s="20">
        <v>3398</v>
      </c>
      <c r="E39" s="20"/>
      <c r="F39" s="20">
        <v>18668</v>
      </c>
      <c r="G39" s="20">
        <f t="shared" si="13"/>
        <v>12216</v>
      </c>
      <c r="H39" s="20"/>
      <c r="I39" s="20">
        <f t="shared" si="14"/>
        <v>2718</v>
      </c>
      <c r="J39" s="20">
        <f t="shared" si="10"/>
        <v>14934</v>
      </c>
    </row>
    <row r="40" ht="18" customHeight="1" spans="1:10">
      <c r="A40" s="21" t="s">
        <v>36</v>
      </c>
      <c r="B40" s="20">
        <v>18974</v>
      </c>
      <c r="C40" s="20"/>
      <c r="D40" s="20">
        <v>7860</v>
      </c>
      <c r="E40" s="20"/>
      <c r="F40" s="20">
        <v>26834</v>
      </c>
      <c r="G40" s="20">
        <f t="shared" si="13"/>
        <v>15179</v>
      </c>
      <c r="H40" s="20"/>
      <c r="I40" s="20">
        <f t="shared" si="14"/>
        <v>6288</v>
      </c>
      <c r="J40" s="20">
        <f t="shared" si="10"/>
        <v>21467</v>
      </c>
    </row>
    <row r="41" ht="18" customHeight="1" spans="1:10">
      <c r="A41" s="19" t="s">
        <v>43</v>
      </c>
      <c r="B41" s="20">
        <v>41016</v>
      </c>
      <c r="C41" s="20"/>
      <c r="D41" s="20">
        <v>22262</v>
      </c>
      <c r="E41" s="20"/>
      <c r="F41" s="20">
        <v>63278</v>
      </c>
      <c r="G41" s="20">
        <f>G42+G43</f>
        <v>32813</v>
      </c>
      <c r="H41" s="20"/>
      <c r="I41" s="20">
        <f>I42+I43</f>
        <v>17809</v>
      </c>
      <c r="J41" s="20">
        <f t="shared" si="10"/>
        <v>50622</v>
      </c>
    </row>
    <row r="42" ht="18" customHeight="1" spans="1:10">
      <c r="A42" s="21" t="s">
        <v>35</v>
      </c>
      <c r="B42" s="20">
        <v>18627</v>
      </c>
      <c r="C42" s="20"/>
      <c r="D42" s="20">
        <v>7333</v>
      </c>
      <c r="E42" s="20"/>
      <c r="F42" s="20">
        <v>25960</v>
      </c>
      <c r="G42" s="20">
        <f t="shared" ref="G42:G47" si="15">ROUND((B42*0.8),0)</f>
        <v>14902</v>
      </c>
      <c r="H42" s="20"/>
      <c r="I42" s="20">
        <f t="shared" ref="I42:I47" si="16">ROUND((D42*0.8),0)</f>
        <v>5866</v>
      </c>
      <c r="J42" s="20">
        <f t="shared" si="10"/>
        <v>20768</v>
      </c>
    </row>
    <row r="43" ht="18" customHeight="1" spans="1:10">
      <c r="A43" s="21" t="s">
        <v>36</v>
      </c>
      <c r="B43" s="20">
        <v>22389</v>
      </c>
      <c r="C43" s="20"/>
      <c r="D43" s="20">
        <v>14929</v>
      </c>
      <c r="E43" s="20"/>
      <c r="F43" s="20">
        <v>37318</v>
      </c>
      <c r="G43" s="20">
        <f t="shared" si="15"/>
        <v>17911</v>
      </c>
      <c r="H43" s="20"/>
      <c r="I43" s="20">
        <f t="shared" si="16"/>
        <v>11943</v>
      </c>
      <c r="J43" s="20">
        <f t="shared" si="10"/>
        <v>29854</v>
      </c>
    </row>
    <row r="44" ht="18" customHeight="1" spans="1:10">
      <c r="A44" s="19" t="s">
        <v>44</v>
      </c>
      <c r="B44" s="20">
        <v>48184</v>
      </c>
      <c r="C44" s="20"/>
      <c r="D44" s="20">
        <v>24194</v>
      </c>
      <c r="E44" s="20"/>
      <c r="F44" s="20">
        <v>72378</v>
      </c>
      <c r="G44" s="20">
        <f>G45+G46</f>
        <v>38547</v>
      </c>
      <c r="H44" s="20"/>
      <c r="I44" s="20">
        <f>I45+I46</f>
        <v>19355</v>
      </c>
      <c r="J44" s="20">
        <f t="shared" si="10"/>
        <v>57902</v>
      </c>
    </row>
    <row r="45" ht="18" customHeight="1" spans="1:10">
      <c r="A45" s="21" t="s">
        <v>35</v>
      </c>
      <c r="B45" s="20">
        <v>20015</v>
      </c>
      <c r="C45" s="20"/>
      <c r="D45" s="20">
        <v>8009</v>
      </c>
      <c r="E45" s="20"/>
      <c r="F45" s="20">
        <v>28024</v>
      </c>
      <c r="G45" s="20">
        <f t="shared" si="15"/>
        <v>16012</v>
      </c>
      <c r="H45" s="20"/>
      <c r="I45" s="20">
        <f t="shared" si="16"/>
        <v>6407</v>
      </c>
      <c r="J45" s="20">
        <f t="shared" si="10"/>
        <v>22419</v>
      </c>
    </row>
    <row r="46" ht="18" customHeight="1" spans="1:10">
      <c r="A46" s="21" t="s">
        <v>36</v>
      </c>
      <c r="B46" s="20">
        <v>28169</v>
      </c>
      <c r="C46" s="20"/>
      <c r="D46" s="20">
        <v>16185</v>
      </c>
      <c r="E46" s="20"/>
      <c r="F46" s="20">
        <v>44354</v>
      </c>
      <c r="G46" s="20">
        <f t="shared" si="15"/>
        <v>22535</v>
      </c>
      <c r="H46" s="20"/>
      <c r="I46" s="20">
        <f t="shared" si="16"/>
        <v>12948</v>
      </c>
      <c r="J46" s="20">
        <f t="shared" si="10"/>
        <v>35483</v>
      </c>
    </row>
    <row r="47" ht="18" customHeight="1" spans="1:10">
      <c r="A47" s="19" t="s">
        <v>45</v>
      </c>
      <c r="B47" s="20">
        <v>678</v>
      </c>
      <c r="C47" s="20">
        <v>1</v>
      </c>
      <c r="D47" s="20">
        <v>503</v>
      </c>
      <c r="E47" s="20"/>
      <c r="F47" s="20">
        <v>1182</v>
      </c>
      <c r="G47" s="20">
        <f t="shared" si="15"/>
        <v>542</v>
      </c>
      <c r="H47" s="20">
        <f>ROUND((C47*0.8),0)</f>
        <v>1</v>
      </c>
      <c r="I47" s="20">
        <f t="shared" si="16"/>
        <v>402</v>
      </c>
      <c r="J47" s="20">
        <f t="shared" si="10"/>
        <v>945</v>
      </c>
    </row>
    <row r="48" ht="18" customHeight="1" spans="1:10">
      <c r="A48" s="18" t="s">
        <v>46</v>
      </c>
      <c r="B48" s="16">
        <v>238559</v>
      </c>
      <c r="C48" s="16">
        <v>0</v>
      </c>
      <c r="D48" s="16">
        <v>100866</v>
      </c>
      <c r="E48" s="16">
        <v>400</v>
      </c>
      <c r="F48" s="16">
        <v>339825</v>
      </c>
      <c r="G48" s="16">
        <f t="shared" ref="G48:J48" si="17">G49+G52+G55+G58+G59+G60+G61+G62+G65</f>
        <v>190849</v>
      </c>
      <c r="H48" s="16">
        <f t="shared" si="17"/>
        <v>0</v>
      </c>
      <c r="I48" s="16">
        <f t="shared" si="17"/>
        <v>80692</v>
      </c>
      <c r="J48" s="16">
        <f t="shared" si="17"/>
        <v>271541</v>
      </c>
    </row>
    <row r="49" ht="18" customHeight="1" spans="1:10">
      <c r="A49" s="19" t="s">
        <v>47</v>
      </c>
      <c r="B49" s="20">
        <v>49614</v>
      </c>
      <c r="C49" s="20"/>
      <c r="D49" s="20">
        <v>31974</v>
      </c>
      <c r="E49" s="20"/>
      <c r="F49" s="20">
        <v>81588</v>
      </c>
      <c r="G49" s="20">
        <f>G50+G51</f>
        <v>39691</v>
      </c>
      <c r="H49" s="20"/>
      <c r="I49" s="20">
        <f>I50+I51</f>
        <v>25579</v>
      </c>
      <c r="J49" s="20">
        <f t="shared" ref="J49:J67" si="18">G49+H49+I49</f>
        <v>65270</v>
      </c>
    </row>
    <row r="50" ht="18" customHeight="1" spans="1:10">
      <c r="A50" s="21" t="s">
        <v>48</v>
      </c>
      <c r="B50" s="20">
        <v>5443</v>
      </c>
      <c r="C50" s="20"/>
      <c r="D50" s="20">
        <v>2811</v>
      </c>
      <c r="E50" s="20"/>
      <c r="F50" s="20">
        <v>8254</v>
      </c>
      <c r="G50" s="20">
        <f t="shared" ref="G50:G54" si="19">ROUND((B50*0.8),0)</f>
        <v>4354</v>
      </c>
      <c r="H50" s="20"/>
      <c r="I50" s="20">
        <f t="shared" ref="I50:I54" si="20">ROUND((D50*0.8),0)</f>
        <v>2249</v>
      </c>
      <c r="J50" s="20">
        <f t="shared" si="18"/>
        <v>6603</v>
      </c>
    </row>
    <row r="51" ht="18" customHeight="1" spans="1:10">
      <c r="A51" s="21" t="s">
        <v>36</v>
      </c>
      <c r="B51" s="20">
        <v>44171</v>
      </c>
      <c r="C51" s="20"/>
      <c r="D51" s="20">
        <v>29163</v>
      </c>
      <c r="E51" s="20"/>
      <c r="F51" s="20">
        <v>73334</v>
      </c>
      <c r="G51" s="20">
        <f t="shared" si="19"/>
        <v>35337</v>
      </c>
      <c r="H51" s="20"/>
      <c r="I51" s="20">
        <f t="shared" si="20"/>
        <v>23330</v>
      </c>
      <c r="J51" s="20">
        <f t="shared" si="18"/>
        <v>58667</v>
      </c>
    </row>
    <row r="52" ht="18" customHeight="1" spans="1:10">
      <c r="A52" s="19" t="s">
        <v>49</v>
      </c>
      <c r="B52" s="20">
        <v>8291</v>
      </c>
      <c r="C52" s="20"/>
      <c r="D52" s="20">
        <v>3477</v>
      </c>
      <c r="E52" s="20">
        <v>200</v>
      </c>
      <c r="F52" s="20">
        <v>11968</v>
      </c>
      <c r="G52" s="20">
        <f>G53+G54</f>
        <v>6633</v>
      </c>
      <c r="H52" s="20"/>
      <c r="I52" s="20">
        <f>I53+I54</f>
        <v>2782</v>
      </c>
      <c r="J52" s="20">
        <f t="shared" si="18"/>
        <v>9415</v>
      </c>
    </row>
    <row r="53" ht="18" customHeight="1" spans="1:10">
      <c r="A53" s="21" t="s">
        <v>50</v>
      </c>
      <c r="B53" s="20">
        <v>217</v>
      </c>
      <c r="C53" s="20"/>
      <c r="D53" s="20">
        <v>306</v>
      </c>
      <c r="E53" s="20"/>
      <c r="F53" s="20">
        <v>523</v>
      </c>
      <c r="G53" s="20">
        <f t="shared" si="19"/>
        <v>174</v>
      </c>
      <c r="H53" s="20"/>
      <c r="I53" s="20">
        <f t="shared" si="20"/>
        <v>245</v>
      </c>
      <c r="J53" s="20">
        <f t="shared" si="18"/>
        <v>419</v>
      </c>
    </row>
    <row r="54" ht="18" customHeight="1" spans="1:10">
      <c r="A54" s="21" t="s">
        <v>36</v>
      </c>
      <c r="B54" s="20">
        <v>8074</v>
      </c>
      <c r="C54" s="20"/>
      <c r="D54" s="20">
        <v>3171</v>
      </c>
      <c r="E54" s="20">
        <v>200</v>
      </c>
      <c r="F54" s="20">
        <v>11445</v>
      </c>
      <c r="G54" s="20">
        <f t="shared" si="19"/>
        <v>6459</v>
      </c>
      <c r="H54" s="20"/>
      <c r="I54" s="20">
        <f t="shared" si="20"/>
        <v>2537</v>
      </c>
      <c r="J54" s="20">
        <f t="shared" si="18"/>
        <v>8996</v>
      </c>
    </row>
    <row r="55" ht="18" customHeight="1" spans="1:10">
      <c r="A55" s="19" t="s">
        <v>51</v>
      </c>
      <c r="B55" s="20">
        <v>95590</v>
      </c>
      <c r="C55" s="20"/>
      <c r="D55" s="20">
        <v>23669</v>
      </c>
      <c r="E55" s="20"/>
      <c r="F55" s="20">
        <v>119259</v>
      </c>
      <c r="G55" s="20">
        <f>G56+G57</f>
        <v>76472</v>
      </c>
      <c r="H55" s="20"/>
      <c r="I55" s="20">
        <f>I56+I57</f>
        <v>18935</v>
      </c>
      <c r="J55" s="20">
        <f t="shared" si="18"/>
        <v>95407</v>
      </c>
    </row>
    <row r="56" ht="18" customHeight="1" spans="1:10">
      <c r="A56" s="21" t="s">
        <v>52</v>
      </c>
      <c r="B56" s="20">
        <v>7337</v>
      </c>
      <c r="C56" s="20"/>
      <c r="D56" s="20">
        <v>2368</v>
      </c>
      <c r="E56" s="20"/>
      <c r="F56" s="20">
        <v>9705</v>
      </c>
      <c r="G56" s="20">
        <f t="shared" ref="G56:G61" si="21">ROUND((B56*0.8),0)</f>
        <v>5870</v>
      </c>
      <c r="H56" s="20"/>
      <c r="I56" s="20">
        <f t="shared" ref="I56:I61" si="22">ROUND((D56*0.8),0)</f>
        <v>1894</v>
      </c>
      <c r="J56" s="20">
        <f t="shared" si="18"/>
        <v>7764</v>
      </c>
    </row>
    <row r="57" ht="18" customHeight="1" spans="1:10">
      <c r="A57" s="21" t="s">
        <v>36</v>
      </c>
      <c r="B57" s="20">
        <v>88253</v>
      </c>
      <c r="C57" s="20"/>
      <c r="D57" s="20">
        <v>21301</v>
      </c>
      <c r="E57" s="20"/>
      <c r="F57" s="20">
        <v>109554</v>
      </c>
      <c r="G57" s="20">
        <f t="shared" si="21"/>
        <v>70602</v>
      </c>
      <c r="H57" s="20"/>
      <c r="I57" s="20">
        <f t="shared" si="22"/>
        <v>17041</v>
      </c>
      <c r="J57" s="20">
        <f t="shared" si="18"/>
        <v>87643</v>
      </c>
    </row>
    <row r="58" ht="18" customHeight="1" spans="1:10">
      <c r="A58" s="19" t="s">
        <v>53</v>
      </c>
      <c r="B58" s="20">
        <v>849</v>
      </c>
      <c r="C58" s="20"/>
      <c r="D58" s="20">
        <v>1700</v>
      </c>
      <c r="E58" s="20"/>
      <c r="F58" s="20">
        <v>2549</v>
      </c>
      <c r="G58" s="20">
        <f t="shared" si="21"/>
        <v>679</v>
      </c>
      <c r="H58" s="20"/>
      <c r="I58" s="20">
        <f t="shared" si="22"/>
        <v>1360</v>
      </c>
      <c r="J58" s="20">
        <f t="shared" si="18"/>
        <v>2039</v>
      </c>
    </row>
    <row r="59" ht="18" customHeight="1" spans="1:10">
      <c r="A59" s="19" t="s">
        <v>54</v>
      </c>
      <c r="B59" s="20">
        <v>2752</v>
      </c>
      <c r="C59" s="20"/>
      <c r="D59" s="20">
        <v>4829</v>
      </c>
      <c r="E59" s="20"/>
      <c r="F59" s="20">
        <v>7581</v>
      </c>
      <c r="G59" s="20">
        <f t="shared" si="21"/>
        <v>2202</v>
      </c>
      <c r="H59" s="20"/>
      <c r="I59" s="20">
        <f t="shared" si="22"/>
        <v>3863</v>
      </c>
      <c r="J59" s="20">
        <f t="shared" si="18"/>
        <v>6065</v>
      </c>
    </row>
    <row r="60" ht="18" customHeight="1" spans="1:10">
      <c r="A60" s="19" t="s">
        <v>55</v>
      </c>
      <c r="B60" s="20">
        <v>1997</v>
      </c>
      <c r="C60" s="20"/>
      <c r="D60" s="20">
        <v>2870</v>
      </c>
      <c r="E60" s="20"/>
      <c r="F60" s="20">
        <v>4867</v>
      </c>
      <c r="G60" s="20">
        <f t="shared" si="21"/>
        <v>1598</v>
      </c>
      <c r="H60" s="20"/>
      <c r="I60" s="20">
        <f t="shared" si="22"/>
        <v>2296</v>
      </c>
      <c r="J60" s="20">
        <f t="shared" si="18"/>
        <v>3894</v>
      </c>
    </row>
    <row r="61" ht="18" customHeight="1" spans="1:10">
      <c r="A61" s="19" t="s">
        <v>56</v>
      </c>
      <c r="B61" s="20">
        <v>57926</v>
      </c>
      <c r="C61" s="20"/>
      <c r="D61" s="20">
        <v>20560</v>
      </c>
      <c r="E61" s="20"/>
      <c r="F61" s="20">
        <v>78486</v>
      </c>
      <c r="G61" s="20">
        <f t="shared" si="21"/>
        <v>46341</v>
      </c>
      <c r="H61" s="20"/>
      <c r="I61" s="20">
        <f t="shared" si="22"/>
        <v>16448</v>
      </c>
      <c r="J61" s="20">
        <f t="shared" si="18"/>
        <v>62789</v>
      </c>
    </row>
    <row r="62" ht="18" customHeight="1" spans="1:10">
      <c r="A62" s="19" t="s">
        <v>57</v>
      </c>
      <c r="B62" s="20">
        <v>17068</v>
      </c>
      <c r="C62" s="20"/>
      <c r="D62" s="20">
        <v>8463</v>
      </c>
      <c r="E62" s="20">
        <v>200</v>
      </c>
      <c r="F62" s="20">
        <v>25731</v>
      </c>
      <c r="G62" s="20">
        <f>G63+G64</f>
        <v>13655</v>
      </c>
      <c r="H62" s="20"/>
      <c r="I62" s="20">
        <f>I63+I64</f>
        <v>6770</v>
      </c>
      <c r="J62" s="20">
        <f t="shared" si="18"/>
        <v>20425</v>
      </c>
    </row>
    <row r="63" ht="18" customHeight="1" spans="1:10">
      <c r="A63" s="21" t="s">
        <v>58</v>
      </c>
      <c r="B63" s="20">
        <v>2337</v>
      </c>
      <c r="C63" s="20"/>
      <c r="D63" s="20">
        <v>1675</v>
      </c>
      <c r="E63" s="20">
        <v>100</v>
      </c>
      <c r="F63" s="20">
        <v>4112</v>
      </c>
      <c r="G63" s="20">
        <f t="shared" ref="G63:G67" si="23">ROUND((B63*0.8),0)</f>
        <v>1870</v>
      </c>
      <c r="H63" s="20"/>
      <c r="I63" s="20">
        <f t="shared" ref="I63:I67" si="24">ROUND((D63*0.8),0)</f>
        <v>1340</v>
      </c>
      <c r="J63" s="20">
        <f t="shared" si="18"/>
        <v>3210</v>
      </c>
    </row>
    <row r="64" ht="18" customHeight="1" spans="1:10">
      <c r="A64" s="21" t="s">
        <v>36</v>
      </c>
      <c r="B64" s="20">
        <v>14731</v>
      </c>
      <c r="C64" s="20"/>
      <c r="D64" s="20">
        <v>6788</v>
      </c>
      <c r="E64" s="20">
        <v>100</v>
      </c>
      <c r="F64" s="20">
        <v>21619</v>
      </c>
      <c r="G64" s="20">
        <f t="shared" si="23"/>
        <v>11785</v>
      </c>
      <c r="H64" s="20"/>
      <c r="I64" s="20">
        <f t="shared" si="24"/>
        <v>5430</v>
      </c>
      <c r="J64" s="20">
        <f t="shared" si="18"/>
        <v>17215</v>
      </c>
    </row>
    <row r="65" ht="18" customHeight="1" spans="1:10">
      <c r="A65" s="19" t="s">
        <v>59</v>
      </c>
      <c r="B65" s="20">
        <v>4472</v>
      </c>
      <c r="C65" s="20"/>
      <c r="D65" s="20">
        <v>3324</v>
      </c>
      <c r="E65" s="20"/>
      <c r="F65" s="20">
        <v>7796</v>
      </c>
      <c r="G65" s="20">
        <f>G66+G67</f>
        <v>3578</v>
      </c>
      <c r="H65" s="20"/>
      <c r="I65" s="20">
        <f>I66+I67</f>
        <v>2659</v>
      </c>
      <c r="J65" s="20">
        <f t="shared" si="18"/>
        <v>6237</v>
      </c>
    </row>
    <row r="66" ht="18" customHeight="1" spans="1:10">
      <c r="A66" s="21" t="s">
        <v>60</v>
      </c>
      <c r="B66" s="20">
        <v>0</v>
      </c>
      <c r="C66" s="20"/>
      <c r="D66" s="20">
        <v>206</v>
      </c>
      <c r="E66" s="20"/>
      <c r="F66" s="20">
        <v>206</v>
      </c>
      <c r="G66" s="20">
        <f t="shared" si="23"/>
        <v>0</v>
      </c>
      <c r="H66" s="20"/>
      <c r="I66" s="20">
        <f t="shared" si="24"/>
        <v>165</v>
      </c>
      <c r="J66" s="20">
        <f t="shared" si="18"/>
        <v>165</v>
      </c>
    </row>
    <row r="67" ht="18" customHeight="1" spans="1:10">
      <c r="A67" s="21" t="s">
        <v>36</v>
      </c>
      <c r="B67" s="20">
        <v>4472</v>
      </c>
      <c r="C67" s="20"/>
      <c r="D67" s="20">
        <v>3118</v>
      </c>
      <c r="E67" s="20"/>
      <c r="F67" s="20">
        <v>7590</v>
      </c>
      <c r="G67" s="20">
        <f t="shared" si="23"/>
        <v>3578</v>
      </c>
      <c r="H67" s="20"/>
      <c r="I67" s="20">
        <f t="shared" si="24"/>
        <v>2494</v>
      </c>
      <c r="J67" s="20">
        <f t="shared" si="18"/>
        <v>6072</v>
      </c>
    </row>
    <row r="68" ht="19.5" customHeight="1" spans="1:1">
      <c r="A68" s="22" t="s">
        <v>61</v>
      </c>
    </row>
  </sheetData>
  <mergeCells count="14">
    <mergeCell ref="A2:J2"/>
    <mergeCell ref="B3:J3"/>
    <mergeCell ref="B4:F4"/>
    <mergeCell ref="G4:J4"/>
    <mergeCell ref="A4:A8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314583333333333" right="0.314583333333333" top="0.550694444444444" bottom="0.354166666666667" header="0.314583333333333" footer="0.314583333333333"/>
  <pageSetup paperSize="9" scale="55" fitToHeight="2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view="pageBreakPreview" zoomScaleNormal="100" zoomScaleSheetLayoutView="100" workbookViewId="0">
      <selection activeCell="A2" sqref="A2:E2"/>
    </sheetView>
  </sheetViews>
  <sheetFormatPr defaultColWidth="9" defaultRowHeight="14.4" outlineLevelCol="6"/>
  <cols>
    <col min="1" max="1" width="28.6666666666667" customWidth="1"/>
    <col min="2" max="2" width="28.6666666666667" style="2" customWidth="1"/>
    <col min="3" max="5" width="28.6666666666667" customWidth="1"/>
  </cols>
  <sheetData>
    <row r="1" ht="24" customHeight="1" spans="1:5">
      <c r="A1" s="3" t="s">
        <v>62</v>
      </c>
      <c r="B1" s="4"/>
      <c r="C1" s="5"/>
      <c r="D1" s="5"/>
      <c r="E1" s="5"/>
    </row>
    <row r="2" s="1" customFormat="1" ht="25" customHeight="1" spans="1:5">
      <c r="A2" s="6" t="s">
        <v>63</v>
      </c>
      <c r="B2" s="7"/>
      <c r="C2" s="7"/>
      <c r="D2" s="7"/>
      <c r="E2" s="7"/>
    </row>
    <row r="3" s="1" customFormat="1" ht="2" customHeight="1" spans="1:5">
      <c r="A3" s="8"/>
      <c r="B3" s="7"/>
      <c r="C3" s="7"/>
      <c r="D3" s="7"/>
      <c r="E3" s="7"/>
    </row>
    <row r="4" ht="18" customHeight="1" spans="1:5">
      <c r="A4" s="9"/>
      <c r="B4" s="10"/>
      <c r="C4" s="10"/>
      <c r="D4" s="10"/>
      <c r="E4" s="11" t="s">
        <v>64</v>
      </c>
    </row>
    <row r="5" ht="13.5" customHeight="1" spans="1:5">
      <c r="A5" s="12" t="s">
        <v>2</v>
      </c>
      <c r="B5" s="13" t="s">
        <v>5</v>
      </c>
      <c r="C5" s="14" t="s">
        <v>6</v>
      </c>
      <c r="D5" s="14" t="s">
        <v>7</v>
      </c>
      <c r="E5" s="14" t="s">
        <v>9</v>
      </c>
    </row>
    <row r="6" ht="13.5" customHeight="1" spans="1:5">
      <c r="A6" s="12"/>
      <c r="B6" s="13"/>
      <c r="C6" s="14"/>
      <c r="D6" s="14"/>
      <c r="E6" s="14"/>
    </row>
    <row r="7" ht="53.25" customHeight="1" spans="1:5">
      <c r="A7" s="12"/>
      <c r="B7" s="13"/>
      <c r="C7" s="14"/>
      <c r="D7" s="14"/>
      <c r="E7" s="14"/>
    </row>
    <row r="8" ht="18" customHeight="1" spans="1:7">
      <c r="A8" s="15" t="s">
        <v>9</v>
      </c>
      <c r="B8" s="16">
        <v>616737</v>
      </c>
      <c r="C8" s="16">
        <v>2512</v>
      </c>
      <c r="D8" s="16">
        <v>316634</v>
      </c>
      <c r="E8" s="16">
        <v>935883</v>
      </c>
      <c r="G8" s="17"/>
    </row>
    <row r="9" ht="18" customHeight="1" spans="1:6">
      <c r="A9" s="18" t="s">
        <v>19</v>
      </c>
      <c r="B9" s="16">
        <v>224615</v>
      </c>
      <c r="C9" s="16">
        <v>2511</v>
      </c>
      <c r="D9" s="16">
        <v>121898</v>
      </c>
      <c r="E9" s="16">
        <v>349024</v>
      </c>
      <c r="F9" s="17"/>
    </row>
    <row r="10" ht="18" customHeight="1" spans="1:5">
      <c r="A10" s="19" t="s">
        <v>20</v>
      </c>
      <c r="B10" s="20">
        <v>8470</v>
      </c>
      <c r="C10" s="20">
        <v>149</v>
      </c>
      <c r="D10" s="20">
        <v>7383</v>
      </c>
      <c r="E10" s="20">
        <v>16002</v>
      </c>
    </row>
    <row r="11" ht="18" customHeight="1" spans="1:5">
      <c r="A11" s="19" t="s">
        <v>21</v>
      </c>
      <c r="B11" s="20">
        <v>7818</v>
      </c>
      <c r="C11" s="20"/>
      <c r="D11" s="20">
        <v>4482</v>
      </c>
      <c r="E11" s="20">
        <v>12300</v>
      </c>
    </row>
    <row r="12" ht="18" customHeight="1" spans="1:5">
      <c r="A12" s="19" t="s">
        <v>22</v>
      </c>
      <c r="B12" s="20">
        <v>38482</v>
      </c>
      <c r="C12" s="20"/>
      <c r="D12" s="20">
        <v>20732</v>
      </c>
      <c r="E12" s="20">
        <v>59214</v>
      </c>
    </row>
    <row r="13" ht="18" customHeight="1" spans="1:5">
      <c r="A13" s="19" t="s">
        <v>23</v>
      </c>
      <c r="B13" s="20">
        <v>122054</v>
      </c>
      <c r="C13" s="20">
        <v>646</v>
      </c>
      <c r="D13" s="20">
        <v>51249</v>
      </c>
      <c r="E13" s="20">
        <v>173949</v>
      </c>
    </row>
    <row r="14" ht="18" customHeight="1" spans="1:5">
      <c r="A14" s="19" t="s">
        <v>24</v>
      </c>
      <c r="B14" s="20">
        <v>4439</v>
      </c>
      <c r="C14" s="20"/>
      <c r="D14" s="20">
        <v>4369</v>
      </c>
      <c r="E14" s="20">
        <v>8808</v>
      </c>
    </row>
    <row r="15" ht="18" customHeight="1" spans="1:5">
      <c r="A15" s="19" t="s">
        <v>25</v>
      </c>
      <c r="B15" s="20">
        <v>9842</v>
      </c>
      <c r="C15" s="20">
        <v>185</v>
      </c>
      <c r="D15" s="20">
        <v>11738</v>
      </c>
      <c r="E15" s="20">
        <v>21765</v>
      </c>
    </row>
    <row r="16" ht="18" customHeight="1" spans="1:5">
      <c r="A16" s="19" t="s">
        <v>26</v>
      </c>
      <c r="B16" s="20">
        <v>2245</v>
      </c>
      <c r="C16" s="20"/>
      <c r="D16" s="20">
        <v>2529</v>
      </c>
      <c r="E16" s="20">
        <v>4774</v>
      </c>
    </row>
    <row r="17" ht="18" customHeight="1" spans="1:5">
      <c r="A17" s="19" t="s">
        <v>27</v>
      </c>
      <c r="B17" s="20">
        <v>18749</v>
      </c>
      <c r="C17" s="20"/>
      <c r="D17" s="20">
        <v>7054</v>
      </c>
      <c r="E17" s="20">
        <v>25803</v>
      </c>
    </row>
    <row r="18" ht="18" customHeight="1" spans="1:5">
      <c r="A18" s="19" t="s">
        <v>28</v>
      </c>
      <c r="B18" s="20">
        <v>6782</v>
      </c>
      <c r="C18" s="20">
        <v>54</v>
      </c>
      <c r="D18" s="20">
        <v>3742</v>
      </c>
      <c r="E18" s="20">
        <v>10578</v>
      </c>
    </row>
    <row r="19" ht="18" customHeight="1" spans="1:5">
      <c r="A19" s="19" t="s">
        <v>29</v>
      </c>
      <c r="B19" s="20">
        <v>2004</v>
      </c>
      <c r="C19" s="20">
        <v>194</v>
      </c>
      <c r="D19" s="20">
        <v>1057</v>
      </c>
      <c r="E19" s="20">
        <v>3255</v>
      </c>
    </row>
    <row r="20" ht="18" customHeight="1" spans="1:5">
      <c r="A20" s="19" t="s">
        <v>30</v>
      </c>
      <c r="B20" s="20">
        <v>447</v>
      </c>
      <c r="C20" s="20">
        <v>43</v>
      </c>
      <c r="D20" s="20">
        <v>917</v>
      </c>
      <c r="E20" s="20">
        <v>1407</v>
      </c>
    </row>
    <row r="21" ht="18" customHeight="1" spans="1:5">
      <c r="A21" s="19" t="s">
        <v>31</v>
      </c>
      <c r="B21" s="20">
        <v>3283</v>
      </c>
      <c r="C21" s="20">
        <v>1240</v>
      </c>
      <c r="D21" s="20">
        <v>6646</v>
      </c>
      <c r="E21" s="20">
        <v>11169</v>
      </c>
    </row>
    <row r="22" ht="18" customHeight="1" spans="1:5">
      <c r="A22" s="18" t="s">
        <v>32</v>
      </c>
      <c r="B22" s="16">
        <v>201273</v>
      </c>
      <c r="C22" s="16">
        <v>1</v>
      </c>
      <c r="D22" s="16">
        <v>114044</v>
      </c>
      <c r="E22" s="16">
        <v>315318</v>
      </c>
    </row>
    <row r="23" ht="18" customHeight="1" spans="1:5">
      <c r="A23" s="19" t="s">
        <v>33</v>
      </c>
      <c r="B23" s="20">
        <v>35441</v>
      </c>
      <c r="C23" s="20"/>
      <c r="D23" s="20">
        <v>10694</v>
      </c>
      <c r="E23" s="20">
        <v>46135</v>
      </c>
    </row>
    <row r="24" ht="18" customHeight="1" spans="1:5">
      <c r="A24" s="19" t="s">
        <v>34</v>
      </c>
      <c r="B24" s="20">
        <v>6325</v>
      </c>
      <c r="C24" s="20"/>
      <c r="D24" s="20">
        <v>2349</v>
      </c>
      <c r="E24" s="20">
        <v>8674</v>
      </c>
    </row>
    <row r="25" ht="18" customHeight="1" spans="1:5">
      <c r="A25" s="21" t="s">
        <v>35</v>
      </c>
      <c r="B25" s="20">
        <v>2506</v>
      </c>
      <c r="C25" s="20"/>
      <c r="D25" s="20">
        <v>526</v>
      </c>
      <c r="E25" s="20">
        <v>3032</v>
      </c>
    </row>
    <row r="26" ht="18" customHeight="1" spans="1:5">
      <c r="A26" s="21" t="s">
        <v>36</v>
      </c>
      <c r="B26" s="20">
        <v>3819</v>
      </c>
      <c r="C26" s="20"/>
      <c r="D26" s="20">
        <v>1823</v>
      </c>
      <c r="E26" s="20">
        <v>5642</v>
      </c>
    </row>
    <row r="27" ht="18" customHeight="1" spans="1:5">
      <c r="A27" s="19" t="s">
        <v>37</v>
      </c>
      <c r="B27" s="20">
        <v>11250</v>
      </c>
      <c r="C27" s="20"/>
      <c r="D27" s="20">
        <v>20462</v>
      </c>
      <c r="E27" s="20">
        <v>31712</v>
      </c>
    </row>
    <row r="28" ht="18" customHeight="1" spans="1:5">
      <c r="A28" s="19" t="s">
        <v>38</v>
      </c>
      <c r="B28" s="20">
        <v>18582</v>
      </c>
      <c r="C28" s="20"/>
      <c r="D28" s="20">
        <v>16170</v>
      </c>
      <c r="E28" s="20">
        <v>34752</v>
      </c>
    </row>
    <row r="29" ht="18" customHeight="1" spans="1:5">
      <c r="A29" s="21" t="s">
        <v>39</v>
      </c>
      <c r="B29" s="20">
        <v>1583</v>
      </c>
      <c r="C29" s="20"/>
      <c r="D29" s="20">
        <v>2132</v>
      </c>
      <c r="E29" s="20">
        <v>3715</v>
      </c>
    </row>
    <row r="30" ht="18" customHeight="1" spans="1:5">
      <c r="A30" s="21" t="s">
        <v>36</v>
      </c>
      <c r="B30" s="20">
        <v>16999</v>
      </c>
      <c r="C30" s="20"/>
      <c r="D30" s="20">
        <v>14038</v>
      </c>
      <c r="E30" s="20">
        <v>31037</v>
      </c>
    </row>
    <row r="31" ht="18" customHeight="1" spans="1:5">
      <c r="A31" s="19" t="s">
        <v>40</v>
      </c>
      <c r="B31" s="20">
        <v>24266</v>
      </c>
      <c r="C31" s="20"/>
      <c r="D31" s="20">
        <v>13037</v>
      </c>
      <c r="E31" s="20">
        <v>37303</v>
      </c>
    </row>
    <row r="32" ht="18" customHeight="1" spans="1:5">
      <c r="A32" s="21" t="s">
        <v>35</v>
      </c>
      <c r="B32" s="20">
        <v>10201</v>
      </c>
      <c r="C32" s="20"/>
      <c r="D32" s="20">
        <v>4126</v>
      </c>
      <c r="E32" s="20">
        <v>14327</v>
      </c>
    </row>
    <row r="33" ht="18" customHeight="1" spans="1:5">
      <c r="A33" s="21" t="s">
        <v>36</v>
      </c>
      <c r="B33" s="20">
        <v>14065</v>
      </c>
      <c r="C33" s="20"/>
      <c r="D33" s="20">
        <v>8911</v>
      </c>
      <c r="E33" s="20">
        <v>22976</v>
      </c>
    </row>
    <row r="34" ht="18" customHeight="1" spans="1:5">
      <c r="A34" s="19" t="s">
        <v>41</v>
      </c>
      <c r="B34" s="20">
        <v>6112</v>
      </c>
      <c r="C34" s="20"/>
      <c r="D34" s="20">
        <v>4760</v>
      </c>
      <c r="E34" s="20">
        <v>10872</v>
      </c>
    </row>
    <row r="35" ht="18" customHeight="1" spans="1:5">
      <c r="A35" s="21" t="s">
        <v>35</v>
      </c>
      <c r="B35" s="20">
        <v>2802</v>
      </c>
      <c r="C35" s="20"/>
      <c r="D35" s="20">
        <v>1658</v>
      </c>
      <c r="E35" s="20">
        <v>4460</v>
      </c>
    </row>
    <row r="36" ht="18" customHeight="1" spans="1:5">
      <c r="A36" s="21" t="s">
        <v>36</v>
      </c>
      <c r="B36" s="20">
        <v>3310</v>
      </c>
      <c r="C36" s="20"/>
      <c r="D36" s="20">
        <v>3102</v>
      </c>
      <c r="E36" s="20">
        <v>6412</v>
      </c>
    </row>
    <row r="37" ht="18" customHeight="1" spans="1:5">
      <c r="A37" s="19" t="s">
        <v>42</v>
      </c>
      <c r="B37" s="20">
        <v>27395</v>
      </c>
      <c r="C37" s="20"/>
      <c r="D37" s="20">
        <v>9006</v>
      </c>
      <c r="E37" s="20">
        <v>36401</v>
      </c>
    </row>
    <row r="38" ht="18" customHeight="1" spans="1:5">
      <c r="A38" s="21" t="s">
        <v>35</v>
      </c>
      <c r="B38" s="20">
        <v>12216</v>
      </c>
      <c r="C38" s="20"/>
      <c r="D38" s="20">
        <v>2718</v>
      </c>
      <c r="E38" s="20">
        <v>14934</v>
      </c>
    </row>
    <row r="39" ht="18" customHeight="1" spans="1:5">
      <c r="A39" s="21" t="s">
        <v>36</v>
      </c>
      <c r="B39" s="20">
        <v>15179</v>
      </c>
      <c r="C39" s="20"/>
      <c r="D39" s="20">
        <v>6288</v>
      </c>
      <c r="E39" s="20">
        <v>21467</v>
      </c>
    </row>
    <row r="40" ht="18" customHeight="1" spans="1:5">
      <c r="A40" s="19" t="s">
        <v>43</v>
      </c>
      <c r="B40" s="20">
        <v>32813</v>
      </c>
      <c r="C40" s="20"/>
      <c r="D40" s="20">
        <v>17809</v>
      </c>
      <c r="E40" s="20">
        <v>50622</v>
      </c>
    </row>
    <row r="41" ht="18" customHeight="1" spans="1:5">
      <c r="A41" s="21" t="s">
        <v>35</v>
      </c>
      <c r="B41" s="20">
        <v>14902</v>
      </c>
      <c r="C41" s="20"/>
      <c r="D41" s="20">
        <v>5866</v>
      </c>
      <c r="E41" s="20">
        <v>20768</v>
      </c>
    </row>
    <row r="42" ht="18" customHeight="1" spans="1:5">
      <c r="A42" s="21" t="s">
        <v>36</v>
      </c>
      <c r="B42" s="20">
        <v>17911</v>
      </c>
      <c r="C42" s="20"/>
      <c r="D42" s="20">
        <v>11943</v>
      </c>
      <c r="E42" s="20">
        <v>29854</v>
      </c>
    </row>
    <row r="43" ht="18" customHeight="1" spans="1:5">
      <c r="A43" s="19" t="s">
        <v>44</v>
      </c>
      <c r="B43" s="20">
        <v>38547</v>
      </c>
      <c r="C43" s="20"/>
      <c r="D43" s="20">
        <v>19355</v>
      </c>
      <c r="E43" s="20">
        <v>57902</v>
      </c>
    </row>
    <row r="44" ht="18" customHeight="1" spans="1:5">
      <c r="A44" s="21" t="s">
        <v>35</v>
      </c>
      <c r="B44" s="20">
        <v>16012</v>
      </c>
      <c r="C44" s="20"/>
      <c r="D44" s="20">
        <v>6407</v>
      </c>
      <c r="E44" s="20">
        <v>22419</v>
      </c>
    </row>
    <row r="45" ht="18" customHeight="1" spans="1:5">
      <c r="A45" s="21" t="s">
        <v>36</v>
      </c>
      <c r="B45" s="20">
        <v>22535</v>
      </c>
      <c r="C45" s="20"/>
      <c r="D45" s="20">
        <v>12948</v>
      </c>
      <c r="E45" s="20">
        <v>35483</v>
      </c>
    </row>
    <row r="46" ht="18" customHeight="1" spans="1:5">
      <c r="A46" s="19" t="s">
        <v>45</v>
      </c>
      <c r="B46" s="20">
        <v>542</v>
      </c>
      <c r="C46" s="20">
        <v>1</v>
      </c>
      <c r="D46" s="20">
        <v>402</v>
      </c>
      <c r="E46" s="20">
        <v>945</v>
      </c>
    </row>
    <row r="47" ht="18" customHeight="1" spans="1:5">
      <c r="A47" s="18" t="s">
        <v>46</v>
      </c>
      <c r="B47" s="16">
        <v>190849</v>
      </c>
      <c r="C47" s="16">
        <v>0</v>
      </c>
      <c r="D47" s="16">
        <v>80692</v>
      </c>
      <c r="E47" s="16">
        <v>271541</v>
      </c>
    </row>
    <row r="48" ht="18" customHeight="1" spans="1:5">
      <c r="A48" s="19" t="s">
        <v>47</v>
      </c>
      <c r="B48" s="20">
        <v>39691</v>
      </c>
      <c r="C48" s="20"/>
      <c r="D48" s="20">
        <v>25579</v>
      </c>
      <c r="E48" s="20">
        <v>65270</v>
      </c>
    </row>
    <row r="49" ht="18" customHeight="1" spans="1:5">
      <c r="A49" s="21" t="s">
        <v>48</v>
      </c>
      <c r="B49" s="20">
        <v>4354</v>
      </c>
      <c r="C49" s="20"/>
      <c r="D49" s="20">
        <v>2249</v>
      </c>
      <c r="E49" s="20">
        <v>6603</v>
      </c>
    </row>
    <row r="50" ht="18" customHeight="1" spans="1:5">
      <c r="A50" s="21" t="s">
        <v>36</v>
      </c>
      <c r="B50" s="20">
        <v>35337</v>
      </c>
      <c r="C50" s="20"/>
      <c r="D50" s="20">
        <v>23330</v>
      </c>
      <c r="E50" s="20">
        <v>58667</v>
      </c>
    </row>
    <row r="51" ht="18" customHeight="1" spans="1:5">
      <c r="A51" s="19" t="s">
        <v>49</v>
      </c>
      <c r="B51" s="20">
        <v>6633</v>
      </c>
      <c r="C51" s="20"/>
      <c r="D51" s="20">
        <v>2782</v>
      </c>
      <c r="E51" s="20">
        <v>9415</v>
      </c>
    </row>
    <row r="52" ht="18" customHeight="1" spans="1:5">
      <c r="A52" s="21" t="s">
        <v>50</v>
      </c>
      <c r="B52" s="20">
        <v>174</v>
      </c>
      <c r="C52" s="20"/>
      <c r="D52" s="20">
        <v>245</v>
      </c>
      <c r="E52" s="20">
        <v>419</v>
      </c>
    </row>
    <row r="53" ht="18" customHeight="1" spans="1:5">
      <c r="A53" s="21" t="s">
        <v>36</v>
      </c>
      <c r="B53" s="20">
        <v>6459</v>
      </c>
      <c r="C53" s="20"/>
      <c r="D53" s="20">
        <v>2537</v>
      </c>
      <c r="E53" s="20">
        <v>8996</v>
      </c>
    </row>
    <row r="54" ht="18" customHeight="1" spans="1:5">
      <c r="A54" s="19" t="s">
        <v>51</v>
      </c>
      <c r="B54" s="20">
        <v>76472</v>
      </c>
      <c r="C54" s="20"/>
      <c r="D54" s="20">
        <v>18935</v>
      </c>
      <c r="E54" s="20">
        <v>95407</v>
      </c>
    </row>
    <row r="55" ht="18" customHeight="1" spans="1:5">
      <c r="A55" s="21" t="s">
        <v>52</v>
      </c>
      <c r="B55" s="20">
        <v>5870</v>
      </c>
      <c r="C55" s="20"/>
      <c r="D55" s="20">
        <v>1894</v>
      </c>
      <c r="E55" s="20">
        <v>7764</v>
      </c>
    </row>
    <row r="56" ht="18" customHeight="1" spans="1:5">
      <c r="A56" s="21" t="s">
        <v>36</v>
      </c>
      <c r="B56" s="20">
        <v>70602</v>
      </c>
      <c r="C56" s="20"/>
      <c r="D56" s="20">
        <v>17041</v>
      </c>
      <c r="E56" s="20">
        <v>87643</v>
      </c>
    </row>
    <row r="57" ht="18" customHeight="1" spans="1:5">
      <c r="A57" s="19" t="s">
        <v>53</v>
      </c>
      <c r="B57" s="20">
        <v>679</v>
      </c>
      <c r="C57" s="20"/>
      <c r="D57" s="20">
        <v>1360</v>
      </c>
      <c r="E57" s="20">
        <v>2039</v>
      </c>
    </row>
    <row r="58" ht="18" customHeight="1" spans="1:5">
      <c r="A58" s="19" t="s">
        <v>54</v>
      </c>
      <c r="B58" s="20">
        <v>2202</v>
      </c>
      <c r="C58" s="20"/>
      <c r="D58" s="20">
        <v>3863</v>
      </c>
      <c r="E58" s="20">
        <v>6065</v>
      </c>
    </row>
    <row r="59" ht="18" customHeight="1" spans="1:5">
      <c r="A59" s="19" t="s">
        <v>55</v>
      </c>
      <c r="B59" s="20">
        <v>1598</v>
      </c>
      <c r="C59" s="20"/>
      <c r="D59" s="20">
        <v>2296</v>
      </c>
      <c r="E59" s="20">
        <v>3894</v>
      </c>
    </row>
    <row r="60" ht="18" customHeight="1" spans="1:5">
      <c r="A60" s="19" t="s">
        <v>56</v>
      </c>
      <c r="B60" s="20">
        <v>46341</v>
      </c>
      <c r="C60" s="20"/>
      <c r="D60" s="20">
        <v>16448</v>
      </c>
      <c r="E60" s="20">
        <v>62789</v>
      </c>
    </row>
    <row r="61" ht="18" customHeight="1" spans="1:5">
      <c r="A61" s="19" t="s">
        <v>57</v>
      </c>
      <c r="B61" s="20">
        <v>13655</v>
      </c>
      <c r="C61" s="20"/>
      <c r="D61" s="20">
        <v>6770</v>
      </c>
      <c r="E61" s="20">
        <v>20425</v>
      </c>
    </row>
    <row r="62" ht="18" customHeight="1" spans="1:5">
      <c r="A62" s="21" t="s">
        <v>58</v>
      </c>
      <c r="B62" s="20">
        <v>1870</v>
      </c>
      <c r="C62" s="20"/>
      <c r="D62" s="20">
        <v>1340</v>
      </c>
      <c r="E62" s="20">
        <v>3210</v>
      </c>
    </row>
    <row r="63" ht="18" customHeight="1" spans="1:5">
      <c r="A63" s="21" t="s">
        <v>36</v>
      </c>
      <c r="B63" s="20">
        <v>11785</v>
      </c>
      <c r="C63" s="20"/>
      <c r="D63" s="20">
        <v>5430</v>
      </c>
      <c r="E63" s="20">
        <v>17215</v>
      </c>
    </row>
    <row r="64" ht="18" customHeight="1" spans="1:5">
      <c r="A64" s="19" t="s">
        <v>59</v>
      </c>
      <c r="B64" s="20">
        <v>3578</v>
      </c>
      <c r="C64" s="20"/>
      <c r="D64" s="20">
        <v>2659</v>
      </c>
      <c r="E64" s="20">
        <v>6237</v>
      </c>
    </row>
    <row r="65" ht="18" customHeight="1" spans="1:5">
      <c r="A65" s="21" t="s">
        <v>60</v>
      </c>
      <c r="B65" s="20">
        <v>0</v>
      </c>
      <c r="C65" s="20"/>
      <c r="D65" s="20">
        <v>165</v>
      </c>
      <c r="E65" s="20">
        <v>165</v>
      </c>
    </row>
    <row r="66" ht="18" customHeight="1" spans="1:5">
      <c r="A66" s="21" t="s">
        <v>36</v>
      </c>
      <c r="B66" s="20">
        <v>3578</v>
      </c>
      <c r="C66" s="20"/>
      <c r="D66" s="20">
        <v>2494</v>
      </c>
      <c r="E66" s="20">
        <v>6072</v>
      </c>
    </row>
    <row r="67" ht="19.5" customHeight="1" spans="1:1">
      <c r="A67" s="22"/>
    </row>
  </sheetData>
  <mergeCells count="6">
    <mergeCell ref="A2:E2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测算表</vt:lpstr>
      <vt:lpstr>正式分配表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</dc:creator>
  <cp:lastModifiedBy>胡海振</cp:lastModifiedBy>
  <dcterms:created xsi:type="dcterms:W3CDTF">2019-03-11T08:51:00Z</dcterms:created>
  <cp:lastPrinted>2019-04-14T14:06:00Z</cp:lastPrinted>
  <dcterms:modified xsi:type="dcterms:W3CDTF">2019-10-24T06:55:00Z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