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  <sheet name="计划单列市分配比例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<sst xmlns="http://schemas.openxmlformats.org/spreadsheetml/2006/main" count="62" uniqueCount="62">
  <si>
    <t>附件1</t>
  </si>
  <si>
    <t>2023年中央财政残疾人事业发展补助资金（一般公共预算资金）分配表</t>
  </si>
  <si>
    <t>单位：万元</t>
  </si>
  <si>
    <t>地区(单位）</t>
  </si>
  <si>
    <t>补助资金总额</t>
  </si>
  <si>
    <t>其中：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</si>
  <si>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</si>
  <si>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</si>
  <si>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</si>
  <si>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</si>
  <si>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</si>
  <si>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</si>
  <si>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</si>
  <si>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</si>
  <si>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</si>
  <si>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 xml:space="preserve">        其中：大连</t>
  </si>
  <si>
    <t>吉  林</t>
  </si>
  <si>
    <t>黑龙江</t>
  </si>
  <si>
    <t>上  海</t>
  </si>
  <si>
    <t>江  苏</t>
  </si>
  <si>
    <t>浙  江</t>
  </si>
  <si>
    <t xml:space="preserve">        其中：宁波</t>
  </si>
  <si>
    <t>安  徽</t>
  </si>
  <si>
    <t>福  建</t>
  </si>
  <si>
    <t xml:space="preserve">        其中：厦门</t>
  </si>
  <si>
    <t>江  西</t>
  </si>
  <si>
    <t>山  东</t>
  </si>
  <si>
    <t xml:space="preserve">        其中：青岛</t>
  </si>
  <si>
    <t>河  南</t>
  </si>
  <si>
    <t>湖  北</t>
  </si>
  <si>
    <t>湖  南</t>
  </si>
  <si>
    <t>广  东</t>
  </si>
  <si>
    <t xml:space="preserve">        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</si>
  <si>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</si>
  <si>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</si>
  <si>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</si>
  <si>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</si>
  <si>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</si>
  <si>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</si>
  <si>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</si>
  <si>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</si>
  <si>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</si>
  <si>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</si>
  <si>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</si>
  <si>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</si>
  <si>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</si>
  <si>
    <t>2022年度计划单列市残疾人数占相关省比例情况表</t>
  </si>
  <si>
    <t>序号</t>
  </si>
  <si>
    <t>省市</t>
  </si>
  <si>
    <t>残疾人数</t>
  </si>
  <si>
    <t>计划单列市残疾人数占比
=省内资金分配占比</t>
  </si>
  <si>
    <t>辽宁</t>
  </si>
  <si>
    <t>其中：大连</t>
  </si>
  <si>
    <t>浙江</t>
  </si>
  <si>
    <t>其中：宁波</t>
  </si>
  <si>
    <t>福建</t>
  </si>
  <si>
    <t>其中：厦门</t>
  </si>
  <si>
    <t>山东</t>
  </si>
  <si>
    <t>其中：青岛</t>
  </si>
  <si>
    <t>广东</t>
  </si>
  <si>
    <t>其中：深圳</t>
  </si>
  <si>
    <t>注：数据来源为中国残联按照《2022残疾人事业发展统计年鉴》中残疾人总数取得。</t>
  </si>
</sst>
</file>

<file path=xl/styles.xml><?xml version="1.0" encoding="utf-8"?>
<styleSheet xmlns="http://schemas.openxmlformats.org/spreadsheetml/2006/main">
  <numFmts count="7">
    <numFmt numFmtId="176" formatCode="0.0000%"/>
    <numFmt numFmtId="42" formatCode="_ &quot;￥&quot;* #,##0_ ;_ &quot;￥&quot;* \-#,##0_ ;_ &quot;￥&quot;* &quot;-&quot;_ ;_ @_ "/>
    <numFmt numFmtId="177" formatCode="#,##0.00_ "/>
    <numFmt numFmtId="41" formatCode="_ * #,##0_ ;_ * \-#,##0_ ;_ * &quot;-&quot;_ ;_ @_ "/>
    <numFmt numFmtId="43" formatCode="_ * #,##0.00_ ;_ * \-#,##0.00_ ;_ * &quot;-&quot;??_ ;_ @_ "/>
    <numFmt numFmtId="178" formatCode="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3" fillId="0" borderId="0">
      <alignment vertical="center"/>
    </xf>
    <xf numFmtId="0" fontId="2" fillId="0" borderId="0"/>
    <xf numFmtId="0" fontId="7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6" fillId="17" borderId="11" applyNumberFormat="false" applyAlignment="false" applyProtection="false">
      <alignment vertical="center"/>
    </xf>
    <xf numFmtId="0" fontId="18" fillId="18" borderId="12" applyNumberFormat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7" borderId="6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6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176" fontId="2" fillId="0" borderId="2" xfId="0" applyNumberFormat="true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right" vertical="center"/>
    </xf>
    <xf numFmtId="176" fontId="2" fillId="0" borderId="3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 wrapText="true"/>
    </xf>
    <xf numFmtId="0" fontId="2" fillId="0" borderId="0" xfId="24">
      <alignment vertical="center"/>
    </xf>
    <xf numFmtId="0" fontId="3" fillId="0" borderId="0" xfId="24" applyFont="true">
      <alignment vertical="center"/>
    </xf>
    <xf numFmtId="0" fontId="4" fillId="0" borderId="0" xfId="24" applyFont="true" applyAlignment="true">
      <alignment horizontal="center" vertical="center"/>
    </xf>
    <xf numFmtId="0" fontId="3" fillId="0" borderId="0" xfId="24" applyFont="true" applyAlignment="true">
      <alignment horizontal="center" vertical="center"/>
    </xf>
    <xf numFmtId="0" fontId="3" fillId="0" borderId="0" xfId="24" applyFont="true" applyAlignment="true">
      <alignment horizontal="right" vertical="center"/>
    </xf>
    <xf numFmtId="0" fontId="5" fillId="0" borderId="2" xfId="24" applyFont="true" applyFill="true" applyBorder="true" applyAlignment="true">
      <alignment horizontal="center" vertical="center"/>
    </xf>
    <xf numFmtId="0" fontId="5" fillId="0" borderId="4" xfId="24" applyFont="true" applyFill="true" applyBorder="true" applyAlignment="true">
      <alignment horizontal="left" vertical="center"/>
    </xf>
    <xf numFmtId="0" fontId="5" fillId="0" borderId="5" xfId="24" applyFont="true" applyFill="true" applyBorder="true" applyAlignment="true">
      <alignment horizontal="left" vertical="center"/>
    </xf>
    <xf numFmtId="0" fontId="5" fillId="0" borderId="3" xfId="24" applyFont="true" applyFill="true" applyBorder="true" applyAlignment="true">
      <alignment horizontal="center" vertical="center"/>
    </xf>
    <xf numFmtId="0" fontId="5" fillId="0" borderId="1" xfId="24" applyFont="true" applyFill="true" applyBorder="true" applyAlignment="true">
      <alignment horizontal="center" vertical="center"/>
    </xf>
    <xf numFmtId="0" fontId="2" fillId="0" borderId="1" xfId="24" applyFont="true" applyFill="true" applyBorder="true" applyAlignment="true">
      <alignment horizontal="center" vertical="center"/>
    </xf>
    <xf numFmtId="178" fontId="2" fillId="0" borderId="1" xfId="24" applyNumberFormat="true" applyFont="true" applyFill="true" applyBorder="true" applyAlignment="true">
      <alignment horizontal="right" vertical="center"/>
    </xf>
    <xf numFmtId="178" fontId="2" fillId="0" borderId="1" xfId="24" applyNumberFormat="true" applyFont="true" applyFill="true" applyBorder="true" applyAlignment="true">
      <alignment vertical="center"/>
    </xf>
    <xf numFmtId="177" fontId="2" fillId="0" borderId="1" xfId="24" applyNumberFormat="true" applyFont="true" applyFill="true" applyBorder="true" applyAlignment="true">
      <alignment horizontal="center" vertical="center"/>
    </xf>
    <xf numFmtId="178" fontId="2" fillId="0" borderId="1" xfId="24" applyNumberFormat="true" applyFont="true" applyFill="true" applyBorder="true">
      <alignment vertical="center"/>
    </xf>
    <xf numFmtId="177" fontId="2" fillId="0" borderId="1" xfId="24" applyNumberFormat="true" applyFont="true" applyFill="true" applyBorder="true" applyAlignment="true" quotePrefix="true">
      <alignment horizontal="center" vertical="center"/>
    </xf>
  </cellXfs>
  <cellStyles count="52">
    <cellStyle name="常规" xfId="0" builtinId="0"/>
    <cellStyle name="常规 3 4" xfId="1"/>
    <cellStyle name="常规_Sheet1 2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chencj/&#26700;&#38754;/&#24555;&#25463;&#26041;&#24335; - &#36716;&#31227;&#25903;&#20184;/3-&#27531;&#30142;&#20154;&#20107;&#19994;&#21457;&#23637;&#34917;&#21161;&#32463;&#36153;/2023&#24180;&#27531;&#30142;&#20154;&#27491;&#24335;&#19979;&#36798;/4.8&#26202;&#38472;/4.8wan/&#38468;&#20214;2&#65306;&#19987;&#39033;&#24425;&#31080;&#20844;&#30410;&#37329;&#20998;&#371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表"/>
      <sheetName val="计划单列市资金分配比例"/>
    </sheetNames>
    <sheetDataSet>
      <sheetData sheetId="0"/>
      <sheetData sheetId="1">
        <row r="5">
          <cell r="D5">
            <v>0.127036745342001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4"/>
  <sheetViews>
    <sheetView tabSelected="1" workbookViewId="0">
      <selection activeCell="F15" sqref="F15"/>
    </sheetView>
  </sheetViews>
  <sheetFormatPr defaultColWidth="9" defaultRowHeight="14.25" outlineLevelCol="3"/>
  <cols>
    <col min="1" max="4" width="22.625" style="12" customWidth="true"/>
    <col min="5" max="255" width="9" style="12"/>
    <col min="256" max="256" width="15.125" style="12" customWidth="true"/>
    <col min="257" max="257" width="13.625" style="12" customWidth="true"/>
    <col min="258" max="259" width="10.875" style="12" customWidth="true"/>
    <col min="260" max="511" width="9" style="12"/>
    <col min="512" max="512" width="15.125" style="12" customWidth="true"/>
    <col min="513" max="513" width="13.625" style="12" customWidth="true"/>
    <col min="514" max="515" width="10.875" style="12" customWidth="true"/>
    <col min="516" max="767" width="9" style="12"/>
    <col min="768" max="768" width="15.125" style="12" customWidth="true"/>
    <col min="769" max="769" width="13.625" style="12" customWidth="true"/>
    <col min="770" max="771" width="10.875" style="12" customWidth="true"/>
    <col min="772" max="1023" width="9" style="12"/>
    <col min="1024" max="1024" width="15.125" style="12" customWidth="true"/>
    <col min="1025" max="1025" width="13.625" style="12" customWidth="true"/>
    <col min="1026" max="1027" width="10.875" style="12" customWidth="true"/>
    <col min="1028" max="1279" width="9" style="12"/>
    <col min="1280" max="1280" width="15.125" style="12" customWidth="true"/>
    <col min="1281" max="1281" width="13.625" style="12" customWidth="true"/>
    <col min="1282" max="1283" width="10.875" style="12" customWidth="true"/>
    <col min="1284" max="1535" width="9" style="12"/>
    <col min="1536" max="1536" width="15.125" style="12" customWidth="true"/>
    <col min="1537" max="1537" width="13.625" style="12" customWidth="true"/>
    <col min="1538" max="1539" width="10.875" style="12" customWidth="true"/>
    <col min="1540" max="1791" width="9" style="12"/>
    <col min="1792" max="1792" width="15.125" style="12" customWidth="true"/>
    <col min="1793" max="1793" width="13.625" style="12" customWidth="true"/>
    <col min="1794" max="1795" width="10.875" style="12" customWidth="true"/>
    <col min="1796" max="2047" width="9" style="12"/>
    <col min="2048" max="2048" width="15.125" style="12" customWidth="true"/>
    <col min="2049" max="2049" width="13.625" style="12" customWidth="true"/>
    <col min="2050" max="2051" width="10.875" style="12" customWidth="true"/>
    <col min="2052" max="2303" width="9" style="12"/>
    <col min="2304" max="2304" width="15.125" style="12" customWidth="true"/>
    <col min="2305" max="2305" width="13.625" style="12" customWidth="true"/>
    <col min="2306" max="2307" width="10.875" style="12" customWidth="true"/>
    <col min="2308" max="2559" width="9" style="12"/>
    <col min="2560" max="2560" width="15.125" style="12" customWidth="true"/>
    <col min="2561" max="2561" width="13.625" style="12" customWidth="true"/>
    <col min="2562" max="2563" width="10.875" style="12" customWidth="true"/>
    <col min="2564" max="2815" width="9" style="12"/>
    <col min="2816" max="2816" width="15.125" style="12" customWidth="true"/>
    <col min="2817" max="2817" width="13.625" style="12" customWidth="true"/>
    <col min="2818" max="2819" width="10.875" style="12" customWidth="true"/>
    <col min="2820" max="3071" width="9" style="12"/>
    <col min="3072" max="3072" width="15.125" style="12" customWidth="true"/>
    <col min="3073" max="3073" width="13.625" style="12" customWidth="true"/>
    <col min="3074" max="3075" width="10.875" style="12" customWidth="true"/>
    <col min="3076" max="3327" width="9" style="12"/>
    <col min="3328" max="3328" width="15.125" style="12" customWidth="true"/>
    <col min="3329" max="3329" width="13.625" style="12" customWidth="true"/>
    <col min="3330" max="3331" width="10.875" style="12" customWidth="true"/>
    <col min="3332" max="3583" width="9" style="12"/>
    <col min="3584" max="3584" width="15.125" style="12" customWidth="true"/>
    <col min="3585" max="3585" width="13.625" style="12" customWidth="true"/>
    <col min="3586" max="3587" width="10.875" style="12" customWidth="true"/>
    <col min="3588" max="3839" width="9" style="12"/>
    <col min="3840" max="3840" width="15.125" style="12" customWidth="true"/>
    <col min="3841" max="3841" width="13.625" style="12" customWidth="true"/>
    <col min="3842" max="3843" width="10.875" style="12" customWidth="true"/>
    <col min="3844" max="4095" width="9" style="12"/>
    <col min="4096" max="4096" width="15.125" style="12" customWidth="true"/>
    <col min="4097" max="4097" width="13.625" style="12" customWidth="true"/>
    <col min="4098" max="4099" width="10.875" style="12" customWidth="true"/>
    <col min="4100" max="4351" width="9" style="12"/>
    <col min="4352" max="4352" width="15.125" style="12" customWidth="true"/>
    <col min="4353" max="4353" width="13.625" style="12" customWidth="true"/>
    <col min="4354" max="4355" width="10.875" style="12" customWidth="true"/>
    <col min="4356" max="4607" width="9" style="12"/>
    <col min="4608" max="4608" width="15.125" style="12" customWidth="true"/>
    <col min="4609" max="4609" width="13.625" style="12" customWidth="true"/>
    <col min="4610" max="4611" width="10.875" style="12" customWidth="true"/>
    <col min="4612" max="4863" width="9" style="12"/>
    <col min="4864" max="4864" width="15.125" style="12" customWidth="true"/>
    <col min="4865" max="4865" width="13.625" style="12" customWidth="true"/>
    <col min="4866" max="4867" width="10.875" style="12" customWidth="true"/>
    <col min="4868" max="5119" width="9" style="12"/>
    <col min="5120" max="5120" width="15.125" style="12" customWidth="true"/>
    <col min="5121" max="5121" width="13.625" style="12" customWidth="true"/>
    <col min="5122" max="5123" width="10.875" style="12" customWidth="true"/>
    <col min="5124" max="5375" width="9" style="12"/>
    <col min="5376" max="5376" width="15.125" style="12" customWidth="true"/>
    <col min="5377" max="5377" width="13.625" style="12" customWidth="true"/>
    <col min="5378" max="5379" width="10.875" style="12" customWidth="true"/>
    <col min="5380" max="5631" width="9" style="12"/>
    <col min="5632" max="5632" width="15.125" style="12" customWidth="true"/>
    <col min="5633" max="5633" width="13.625" style="12" customWidth="true"/>
    <col min="5634" max="5635" width="10.875" style="12" customWidth="true"/>
    <col min="5636" max="5887" width="9" style="12"/>
    <col min="5888" max="5888" width="15.125" style="12" customWidth="true"/>
    <col min="5889" max="5889" width="13.625" style="12" customWidth="true"/>
    <col min="5890" max="5891" width="10.875" style="12" customWidth="true"/>
    <col min="5892" max="6143" width="9" style="12"/>
    <col min="6144" max="6144" width="15.125" style="12" customWidth="true"/>
    <col min="6145" max="6145" width="13.625" style="12" customWidth="true"/>
    <col min="6146" max="6147" width="10.875" style="12" customWidth="true"/>
    <col min="6148" max="6399" width="9" style="12"/>
    <col min="6400" max="6400" width="15.125" style="12" customWidth="true"/>
    <col min="6401" max="6401" width="13.625" style="12" customWidth="true"/>
    <col min="6402" max="6403" width="10.875" style="12" customWidth="true"/>
    <col min="6404" max="6655" width="9" style="12"/>
    <col min="6656" max="6656" width="15.125" style="12" customWidth="true"/>
    <col min="6657" max="6657" width="13.625" style="12" customWidth="true"/>
    <col min="6658" max="6659" width="10.875" style="12" customWidth="true"/>
    <col min="6660" max="6911" width="9" style="12"/>
    <col min="6912" max="6912" width="15.125" style="12" customWidth="true"/>
    <col min="6913" max="6913" width="13.625" style="12" customWidth="true"/>
    <col min="6914" max="6915" width="10.875" style="12" customWidth="true"/>
    <col min="6916" max="7167" width="9" style="12"/>
    <col min="7168" max="7168" width="15.125" style="12" customWidth="true"/>
    <col min="7169" max="7169" width="13.625" style="12" customWidth="true"/>
    <col min="7170" max="7171" width="10.875" style="12" customWidth="true"/>
    <col min="7172" max="7423" width="9" style="12"/>
    <col min="7424" max="7424" width="15.125" style="12" customWidth="true"/>
    <col min="7425" max="7425" width="13.625" style="12" customWidth="true"/>
    <col min="7426" max="7427" width="10.875" style="12" customWidth="true"/>
    <col min="7428" max="7679" width="9" style="12"/>
    <col min="7680" max="7680" width="15.125" style="12" customWidth="true"/>
    <col min="7681" max="7681" width="13.625" style="12" customWidth="true"/>
    <col min="7682" max="7683" width="10.875" style="12" customWidth="true"/>
    <col min="7684" max="7935" width="9" style="12"/>
    <col min="7936" max="7936" width="15.125" style="12" customWidth="true"/>
    <col min="7937" max="7937" width="13.625" style="12" customWidth="true"/>
    <col min="7938" max="7939" width="10.875" style="12" customWidth="true"/>
    <col min="7940" max="8191" width="9" style="12"/>
    <col min="8192" max="8192" width="15.125" style="12" customWidth="true"/>
    <col min="8193" max="8193" width="13.625" style="12" customWidth="true"/>
    <col min="8194" max="8195" width="10.875" style="12" customWidth="true"/>
    <col min="8196" max="8447" width="9" style="12"/>
    <col min="8448" max="8448" width="15.125" style="12" customWidth="true"/>
    <col min="8449" max="8449" width="13.625" style="12" customWidth="true"/>
    <col min="8450" max="8451" width="10.875" style="12" customWidth="true"/>
    <col min="8452" max="8703" width="9" style="12"/>
    <col min="8704" max="8704" width="15.125" style="12" customWidth="true"/>
    <col min="8705" max="8705" width="13.625" style="12" customWidth="true"/>
    <col min="8706" max="8707" width="10.875" style="12" customWidth="true"/>
    <col min="8708" max="8959" width="9" style="12"/>
    <col min="8960" max="8960" width="15.125" style="12" customWidth="true"/>
    <col min="8961" max="8961" width="13.625" style="12" customWidth="true"/>
    <col min="8962" max="8963" width="10.875" style="12" customWidth="true"/>
    <col min="8964" max="9215" width="9" style="12"/>
    <col min="9216" max="9216" width="15.125" style="12" customWidth="true"/>
    <col min="9217" max="9217" width="13.625" style="12" customWidth="true"/>
    <col min="9218" max="9219" width="10.875" style="12" customWidth="true"/>
    <col min="9220" max="9471" width="9" style="12"/>
    <col min="9472" max="9472" width="15.125" style="12" customWidth="true"/>
    <col min="9473" max="9473" width="13.625" style="12" customWidth="true"/>
    <col min="9474" max="9475" width="10.875" style="12" customWidth="true"/>
    <col min="9476" max="9727" width="9" style="12"/>
    <col min="9728" max="9728" width="15.125" style="12" customWidth="true"/>
    <col min="9729" max="9729" width="13.625" style="12" customWidth="true"/>
    <col min="9730" max="9731" width="10.875" style="12" customWidth="true"/>
    <col min="9732" max="9983" width="9" style="12"/>
    <col min="9984" max="9984" width="15.125" style="12" customWidth="true"/>
    <col min="9985" max="9985" width="13.625" style="12" customWidth="true"/>
    <col min="9986" max="9987" width="10.875" style="12" customWidth="true"/>
    <col min="9988" max="10239" width="9" style="12"/>
    <col min="10240" max="10240" width="15.125" style="12" customWidth="true"/>
    <col min="10241" max="10241" width="13.625" style="12" customWidth="true"/>
    <col min="10242" max="10243" width="10.875" style="12" customWidth="true"/>
    <col min="10244" max="10495" width="9" style="12"/>
    <col min="10496" max="10496" width="15.125" style="12" customWidth="true"/>
    <col min="10497" max="10497" width="13.625" style="12" customWidth="true"/>
    <col min="10498" max="10499" width="10.875" style="12" customWidth="true"/>
    <col min="10500" max="10751" width="9" style="12"/>
    <col min="10752" max="10752" width="15.125" style="12" customWidth="true"/>
    <col min="10753" max="10753" width="13.625" style="12" customWidth="true"/>
    <col min="10754" max="10755" width="10.875" style="12" customWidth="true"/>
    <col min="10756" max="11007" width="9" style="12"/>
    <col min="11008" max="11008" width="15.125" style="12" customWidth="true"/>
    <col min="11009" max="11009" width="13.625" style="12" customWidth="true"/>
    <col min="11010" max="11011" width="10.875" style="12" customWidth="true"/>
    <col min="11012" max="11263" width="9" style="12"/>
    <col min="11264" max="11264" width="15.125" style="12" customWidth="true"/>
    <col min="11265" max="11265" width="13.625" style="12" customWidth="true"/>
    <col min="11266" max="11267" width="10.875" style="12" customWidth="true"/>
    <col min="11268" max="11519" width="9" style="12"/>
    <col min="11520" max="11520" width="15.125" style="12" customWidth="true"/>
    <col min="11521" max="11521" width="13.625" style="12" customWidth="true"/>
    <col min="11522" max="11523" width="10.875" style="12" customWidth="true"/>
    <col min="11524" max="11775" width="9" style="12"/>
    <col min="11776" max="11776" width="15.125" style="12" customWidth="true"/>
    <col min="11777" max="11777" width="13.625" style="12" customWidth="true"/>
    <col min="11778" max="11779" width="10.875" style="12" customWidth="true"/>
    <col min="11780" max="12031" width="9" style="12"/>
    <col min="12032" max="12032" width="15.125" style="12" customWidth="true"/>
    <col min="12033" max="12033" width="13.625" style="12" customWidth="true"/>
    <col min="12034" max="12035" width="10.875" style="12" customWidth="true"/>
    <col min="12036" max="12287" width="9" style="12"/>
    <col min="12288" max="12288" width="15.125" style="12" customWidth="true"/>
    <col min="12289" max="12289" width="13.625" style="12" customWidth="true"/>
    <col min="12290" max="12291" width="10.875" style="12" customWidth="true"/>
    <col min="12292" max="12543" width="9" style="12"/>
    <col min="12544" max="12544" width="15.125" style="12" customWidth="true"/>
    <col min="12545" max="12545" width="13.625" style="12" customWidth="true"/>
    <col min="12546" max="12547" width="10.875" style="12" customWidth="true"/>
    <col min="12548" max="12799" width="9" style="12"/>
    <col min="12800" max="12800" width="15.125" style="12" customWidth="true"/>
    <col min="12801" max="12801" width="13.625" style="12" customWidth="true"/>
    <col min="12802" max="12803" width="10.875" style="12" customWidth="true"/>
    <col min="12804" max="13055" width="9" style="12"/>
    <col min="13056" max="13056" width="15.125" style="12" customWidth="true"/>
    <col min="13057" max="13057" width="13.625" style="12" customWidth="true"/>
    <col min="13058" max="13059" width="10.875" style="12" customWidth="true"/>
    <col min="13060" max="13311" width="9" style="12"/>
    <col min="13312" max="13312" width="15.125" style="12" customWidth="true"/>
    <col min="13313" max="13313" width="13.625" style="12" customWidth="true"/>
    <col min="13314" max="13315" width="10.875" style="12" customWidth="true"/>
    <col min="13316" max="13567" width="9" style="12"/>
    <col min="13568" max="13568" width="15.125" style="12" customWidth="true"/>
    <col min="13569" max="13569" width="13.625" style="12" customWidth="true"/>
    <col min="13570" max="13571" width="10.875" style="12" customWidth="true"/>
    <col min="13572" max="13823" width="9" style="12"/>
    <col min="13824" max="13824" width="15.125" style="12" customWidth="true"/>
    <col min="13825" max="13825" width="13.625" style="12" customWidth="true"/>
    <col min="13826" max="13827" width="10.875" style="12" customWidth="true"/>
    <col min="13828" max="14079" width="9" style="12"/>
    <col min="14080" max="14080" width="15.125" style="12" customWidth="true"/>
    <col min="14081" max="14081" width="13.625" style="12" customWidth="true"/>
    <col min="14082" max="14083" width="10.875" style="12" customWidth="true"/>
    <col min="14084" max="14335" width="9" style="12"/>
    <col min="14336" max="14336" width="15.125" style="12" customWidth="true"/>
    <col min="14337" max="14337" width="13.625" style="12" customWidth="true"/>
    <col min="14338" max="14339" width="10.875" style="12" customWidth="true"/>
    <col min="14340" max="14591" width="9" style="12"/>
    <col min="14592" max="14592" width="15.125" style="12" customWidth="true"/>
    <col min="14593" max="14593" width="13.625" style="12" customWidth="true"/>
    <col min="14594" max="14595" width="10.875" style="12" customWidth="true"/>
    <col min="14596" max="14847" width="9" style="12"/>
    <col min="14848" max="14848" width="15.125" style="12" customWidth="true"/>
    <col min="14849" max="14849" width="13.625" style="12" customWidth="true"/>
    <col min="14850" max="14851" width="10.875" style="12" customWidth="true"/>
    <col min="14852" max="15103" width="9" style="12"/>
    <col min="15104" max="15104" width="15.125" style="12" customWidth="true"/>
    <col min="15105" max="15105" width="13.625" style="12" customWidth="true"/>
    <col min="15106" max="15107" width="10.875" style="12" customWidth="true"/>
    <col min="15108" max="15359" width="9" style="12"/>
    <col min="15360" max="15360" width="15.125" style="12" customWidth="true"/>
    <col min="15361" max="15361" width="13.625" style="12" customWidth="true"/>
    <col min="15362" max="15363" width="10.875" style="12" customWidth="true"/>
    <col min="15364" max="15615" width="9" style="12"/>
    <col min="15616" max="15616" width="15.125" style="12" customWidth="true"/>
    <col min="15617" max="15617" width="13.625" style="12" customWidth="true"/>
    <col min="15618" max="15619" width="10.875" style="12" customWidth="true"/>
    <col min="15620" max="15871" width="9" style="12"/>
    <col min="15872" max="15872" width="15.125" style="12" customWidth="true"/>
    <col min="15873" max="15873" width="13.625" style="12" customWidth="true"/>
    <col min="15874" max="15875" width="10.875" style="12" customWidth="true"/>
    <col min="15876" max="16127" width="9" style="12"/>
    <col min="16128" max="16128" width="15.125" style="12" customWidth="true"/>
    <col min="16129" max="16129" width="13.625" style="12" customWidth="true"/>
    <col min="16130" max="16131" width="10.875" style="12" customWidth="true"/>
    <col min="16132" max="16384" width="9" style="12"/>
  </cols>
  <sheetData>
    <row r="1" ht="18" customHeight="true" spans="1:3">
      <c r="A1" s="13" t="s">
        <v>0</v>
      </c>
      <c r="B1" s="13"/>
      <c r="C1" s="13"/>
    </row>
    <row r="2" ht="27" customHeight="true" spans="1:4">
      <c r="A2" s="14" t="s">
        <v>1</v>
      </c>
      <c r="B2" s="14"/>
      <c r="C2" s="14"/>
      <c r="D2" s="14"/>
    </row>
    <row r="3" ht="8" customHeight="true" spans="1:4">
      <c r="A3" s="15"/>
      <c r="B3" s="15"/>
      <c r="C3" s="15"/>
      <c r="D3" s="15"/>
    </row>
    <row r="4" ht="13.5" spans="1:4">
      <c r="A4" s="16" t="s">
        <v>2</v>
      </c>
      <c r="B4" s="16"/>
      <c r="C4" s="16"/>
      <c r="D4" s="16"/>
    </row>
    <row r="5" ht="25" customHeight="true" spans="1:4">
      <c r="A5" s="17" t="s">
        <v>3</v>
      </c>
      <c r="B5" s="17" t="s">
        <v>4</v>
      </c>
      <c r="C5" s="18" t="s">
        <v>5</v>
      </c>
      <c r="D5" s="19"/>
    </row>
    <row r="6" ht="16.5" customHeight="true" spans="1:4">
      <c r="A6" s="20"/>
      <c r="B6" s="20"/>
      <c r="C6" s="21" t="s">
        <v>6</v>
      </c>
      <c r="D6" s="21" t="s">
        <v>7</v>
      </c>
    </row>
    <row r="7" ht="20.45" customHeight="true" spans="1:4">
      <c r="A7" s="22" t="s">
        <v>8</v>
      </c>
      <c r="B7" s="23">
        <f>SUM(B8:B44)-SUM(B14,B20,B23,B26,B31)</f>
        <v>153645</v>
      </c>
      <c r="C7" s="24">
        <f>SUM(C8:C44)-SUM(C14,C20,C23,C26,C31)</f>
        <v>138282</v>
      </c>
      <c r="D7" s="23">
        <f>SUM(D8:D44)-SUM(D14,D20,D23,D26,D31)</f>
        <v>15363</v>
      </c>
    </row>
    <row r="8" ht="20.45" customHeight="true" spans="1:4">
      <c r="A8" s="27" t="s">
        <v>9</v>
      </c>
      <c r="B8" s="26">
        <v>1844</v>
      </c>
      <c r="C8" s="26">
        <v>1093</v>
      </c>
      <c r="D8" s="26">
        <f t="shared" ref="D8:D31" si="0">B8-C8</f>
        <v>751</v>
      </c>
    </row>
    <row r="9" ht="20.45" customHeight="true" spans="1:4">
      <c r="A9" s="27" t="s">
        <v>10</v>
      </c>
      <c r="B9" s="26">
        <v>883</v>
      </c>
      <c r="C9" s="26">
        <v>635</v>
      </c>
      <c r="D9" s="26">
        <f t="shared" si="0"/>
        <v>248</v>
      </c>
    </row>
    <row r="10" ht="20.45" customHeight="true" spans="1:4">
      <c r="A10" s="27" t="s">
        <v>11</v>
      </c>
      <c r="B10" s="26">
        <v>5335</v>
      </c>
      <c r="C10" s="26">
        <v>6378</v>
      </c>
      <c r="D10" s="26">
        <f t="shared" si="0"/>
        <v>-1043</v>
      </c>
    </row>
    <row r="11" ht="20.45" customHeight="true" spans="1:4">
      <c r="A11" s="27" t="s">
        <v>12</v>
      </c>
      <c r="B11" s="26">
        <v>1911</v>
      </c>
      <c r="C11" s="26">
        <v>2124</v>
      </c>
      <c r="D11" s="26">
        <f t="shared" si="0"/>
        <v>-213</v>
      </c>
    </row>
    <row r="12" ht="20.45" customHeight="true" spans="1:4">
      <c r="A12" s="27" t="s">
        <v>13</v>
      </c>
      <c r="B12" s="26">
        <v>1394</v>
      </c>
      <c r="C12" s="26">
        <v>1747</v>
      </c>
      <c r="D12" s="26">
        <f t="shared" si="0"/>
        <v>-353</v>
      </c>
    </row>
    <row r="13" ht="20.45" customHeight="true" spans="1:4">
      <c r="A13" s="27" t="s">
        <v>14</v>
      </c>
      <c r="B13" s="26">
        <v>4147</v>
      </c>
      <c r="C13" s="26">
        <v>2949</v>
      </c>
      <c r="D13" s="26">
        <f t="shared" si="0"/>
        <v>1198</v>
      </c>
    </row>
    <row r="14" ht="22" customHeight="true" spans="1:4">
      <c r="A14" s="25" t="s">
        <v>15</v>
      </c>
      <c r="B14" s="26">
        <f>ROUND(B13*[1]计划单列市资金分配比例!$D$5,0)</f>
        <v>527</v>
      </c>
      <c r="C14" s="26">
        <v>0</v>
      </c>
      <c r="D14" s="26">
        <f t="shared" si="0"/>
        <v>527</v>
      </c>
    </row>
    <row r="15" ht="20.45" customHeight="true" spans="1:4">
      <c r="A15" s="27" t="s">
        <v>16</v>
      </c>
      <c r="B15" s="26">
        <v>2614</v>
      </c>
      <c r="C15" s="26">
        <v>2678</v>
      </c>
      <c r="D15" s="26">
        <f t="shared" si="0"/>
        <v>-64</v>
      </c>
    </row>
    <row r="16" ht="20.45" customHeight="true" spans="1:4">
      <c r="A16" s="27" t="s">
        <v>17</v>
      </c>
      <c r="B16" s="26">
        <v>2051</v>
      </c>
      <c r="C16" s="26">
        <v>2377</v>
      </c>
      <c r="D16" s="26">
        <f t="shared" si="0"/>
        <v>-326</v>
      </c>
    </row>
    <row r="17" ht="20.45" customHeight="true" spans="1:4">
      <c r="A17" s="27" t="s">
        <v>18</v>
      </c>
      <c r="B17" s="26">
        <v>761</v>
      </c>
      <c r="C17" s="26">
        <v>686</v>
      </c>
      <c r="D17" s="26">
        <f t="shared" si="0"/>
        <v>75</v>
      </c>
    </row>
    <row r="18" ht="20.45" customHeight="true" spans="1:4">
      <c r="A18" s="27" t="s">
        <v>19</v>
      </c>
      <c r="B18" s="26">
        <v>3870</v>
      </c>
      <c r="C18" s="26">
        <v>3391</v>
      </c>
      <c r="D18" s="26">
        <f t="shared" si="0"/>
        <v>479</v>
      </c>
    </row>
    <row r="19" ht="20.45" customHeight="true" spans="1:4">
      <c r="A19" s="27" t="s">
        <v>20</v>
      </c>
      <c r="B19" s="26">
        <v>6404</v>
      </c>
      <c r="C19" s="26">
        <v>5897</v>
      </c>
      <c r="D19" s="26">
        <f t="shared" si="0"/>
        <v>507</v>
      </c>
    </row>
    <row r="20" ht="20.45" customHeight="true" spans="1:4">
      <c r="A20" s="25" t="s">
        <v>21</v>
      </c>
      <c r="B20" s="26">
        <f>ROUND(B19*计划单列市分配比例!D7,0)</f>
        <v>825</v>
      </c>
      <c r="C20" s="26">
        <v>0</v>
      </c>
      <c r="D20" s="26">
        <f t="shared" si="0"/>
        <v>825</v>
      </c>
    </row>
    <row r="21" ht="20.45" customHeight="true" spans="1:4">
      <c r="A21" s="27" t="s">
        <v>22</v>
      </c>
      <c r="B21" s="26">
        <v>7271</v>
      </c>
      <c r="C21" s="26">
        <v>7042</v>
      </c>
      <c r="D21" s="26">
        <f t="shared" si="0"/>
        <v>229</v>
      </c>
    </row>
    <row r="22" ht="20.45" customHeight="true" spans="1:4">
      <c r="A22" s="27" t="s">
        <v>23</v>
      </c>
      <c r="B22" s="26">
        <v>5235</v>
      </c>
      <c r="C22" s="26">
        <v>3362</v>
      </c>
      <c r="D22" s="26">
        <f t="shared" si="0"/>
        <v>1873</v>
      </c>
    </row>
    <row r="23" ht="20.45" customHeight="true" spans="1:4">
      <c r="A23" s="25" t="s">
        <v>24</v>
      </c>
      <c r="B23" s="26">
        <f>ROUND(B22*计划单列市分配比例!D9,0)</f>
        <v>289</v>
      </c>
      <c r="C23" s="26">
        <v>0</v>
      </c>
      <c r="D23" s="26">
        <f t="shared" si="0"/>
        <v>289</v>
      </c>
    </row>
    <row r="24" ht="20.45" customHeight="true" spans="1:4">
      <c r="A24" s="27" t="s">
        <v>25</v>
      </c>
      <c r="B24" s="26">
        <v>3907</v>
      </c>
      <c r="C24" s="26">
        <v>4869</v>
      </c>
      <c r="D24" s="26">
        <f t="shared" si="0"/>
        <v>-962</v>
      </c>
    </row>
    <row r="25" ht="20.45" customHeight="true" spans="1:4">
      <c r="A25" s="27" t="s">
        <v>26</v>
      </c>
      <c r="B25" s="26">
        <v>14777</v>
      </c>
      <c r="C25" s="26">
        <v>15149</v>
      </c>
      <c r="D25" s="26">
        <f t="shared" si="0"/>
        <v>-372</v>
      </c>
    </row>
    <row r="26" ht="20.45" customHeight="true" spans="1:4">
      <c r="A26" s="25" t="s">
        <v>27</v>
      </c>
      <c r="B26" s="26">
        <f>ROUND(B25*计划单列市分配比例!D11,0)</f>
        <v>1155</v>
      </c>
      <c r="C26" s="26">
        <v>0</v>
      </c>
      <c r="D26" s="26">
        <f t="shared" si="0"/>
        <v>1155</v>
      </c>
    </row>
    <row r="27" ht="20.45" customHeight="true" spans="1:4">
      <c r="A27" s="27" t="s">
        <v>28</v>
      </c>
      <c r="B27" s="26">
        <v>6462</v>
      </c>
      <c r="C27" s="26">
        <v>8675</v>
      </c>
      <c r="D27" s="26">
        <f t="shared" si="0"/>
        <v>-2213</v>
      </c>
    </row>
    <row r="28" ht="20.45" customHeight="true" spans="1:4">
      <c r="A28" s="27" t="s">
        <v>29</v>
      </c>
      <c r="B28" s="26">
        <v>8148</v>
      </c>
      <c r="C28" s="26">
        <v>7243</v>
      </c>
      <c r="D28" s="26">
        <f t="shared" si="0"/>
        <v>905</v>
      </c>
    </row>
    <row r="29" ht="20.45" customHeight="true" spans="1:4">
      <c r="A29" s="27" t="s">
        <v>30</v>
      </c>
      <c r="B29" s="26">
        <v>6614</v>
      </c>
      <c r="C29" s="26">
        <v>7052</v>
      </c>
      <c r="D29" s="26">
        <f t="shared" si="0"/>
        <v>-438</v>
      </c>
    </row>
    <row r="30" ht="20.45" customHeight="true" spans="1:4">
      <c r="A30" s="27" t="s">
        <v>31</v>
      </c>
      <c r="B30" s="26">
        <v>4654</v>
      </c>
      <c r="C30" s="26">
        <v>4917</v>
      </c>
      <c r="D30" s="26">
        <f t="shared" si="0"/>
        <v>-263</v>
      </c>
    </row>
    <row r="31" ht="20.45" customHeight="true" spans="1:4">
      <c r="A31" s="25" t="s">
        <v>32</v>
      </c>
      <c r="B31" s="26">
        <f>ROUND(B30*计划单列市分配比例!D13,0)</f>
        <v>108</v>
      </c>
      <c r="C31" s="26">
        <v>0</v>
      </c>
      <c r="D31" s="26">
        <f t="shared" si="0"/>
        <v>108</v>
      </c>
    </row>
    <row r="32" ht="20.45" customHeight="true" spans="1:4">
      <c r="A32" s="27" t="s">
        <v>33</v>
      </c>
      <c r="B32" s="26">
        <v>4890</v>
      </c>
      <c r="C32" s="26">
        <v>4631</v>
      </c>
      <c r="D32" s="26">
        <f t="shared" ref="D32:D44" si="1">B32-C32</f>
        <v>259</v>
      </c>
    </row>
    <row r="33" ht="20.45" customHeight="true" spans="1:4">
      <c r="A33" s="27" t="s">
        <v>34</v>
      </c>
      <c r="B33" s="26">
        <v>1034</v>
      </c>
      <c r="C33" s="26">
        <v>776</v>
      </c>
      <c r="D33" s="26">
        <f t="shared" si="1"/>
        <v>258</v>
      </c>
    </row>
    <row r="34" ht="20.45" customHeight="true" spans="1:4">
      <c r="A34" s="27" t="s">
        <v>35</v>
      </c>
      <c r="B34" s="26">
        <v>5738</v>
      </c>
      <c r="C34" s="26">
        <v>3947</v>
      </c>
      <c r="D34" s="26">
        <f t="shared" si="1"/>
        <v>1791</v>
      </c>
    </row>
    <row r="35" ht="20.45" customHeight="true" spans="1:4">
      <c r="A35" s="27" t="s">
        <v>36</v>
      </c>
      <c r="B35" s="26">
        <v>22338</v>
      </c>
      <c r="C35" s="26">
        <v>16971</v>
      </c>
      <c r="D35" s="26">
        <f t="shared" si="1"/>
        <v>5367</v>
      </c>
    </row>
    <row r="36" ht="20.45" customHeight="true" spans="1:4">
      <c r="A36" s="27" t="s">
        <v>37</v>
      </c>
      <c r="B36" s="26">
        <v>5216</v>
      </c>
      <c r="C36" s="26">
        <v>3438</v>
      </c>
      <c r="D36" s="26">
        <f t="shared" si="1"/>
        <v>1778</v>
      </c>
    </row>
    <row r="37" ht="20.45" customHeight="true" spans="1:4">
      <c r="A37" s="27" t="s">
        <v>38</v>
      </c>
      <c r="B37" s="26">
        <v>6884</v>
      </c>
      <c r="C37" s="26">
        <v>5709</v>
      </c>
      <c r="D37" s="26">
        <f t="shared" si="1"/>
        <v>1175</v>
      </c>
    </row>
    <row r="38" ht="20.45" customHeight="true" spans="1:4">
      <c r="A38" s="27" t="s">
        <v>39</v>
      </c>
      <c r="B38" s="26">
        <v>780</v>
      </c>
      <c r="C38" s="26">
        <v>698</v>
      </c>
      <c r="D38" s="26">
        <f t="shared" si="1"/>
        <v>82</v>
      </c>
    </row>
    <row r="39" ht="20.45" customHeight="true" spans="1:4">
      <c r="A39" s="27" t="s">
        <v>40</v>
      </c>
      <c r="B39" s="26">
        <v>8422</v>
      </c>
      <c r="C39" s="26">
        <v>5355</v>
      </c>
      <c r="D39" s="26">
        <f t="shared" si="1"/>
        <v>3067</v>
      </c>
    </row>
    <row r="40" ht="20.45" customHeight="true" spans="1:4">
      <c r="A40" s="27" t="s">
        <v>41</v>
      </c>
      <c r="B40" s="26">
        <v>3377</v>
      </c>
      <c r="C40" s="26">
        <v>3569</v>
      </c>
      <c r="D40" s="26">
        <f t="shared" si="1"/>
        <v>-192</v>
      </c>
    </row>
    <row r="41" ht="20.45" customHeight="true" spans="1:4">
      <c r="A41" s="27" t="s">
        <v>42</v>
      </c>
      <c r="B41" s="26">
        <v>1628</v>
      </c>
      <c r="C41" s="26">
        <v>1026</v>
      </c>
      <c r="D41" s="26">
        <f t="shared" si="1"/>
        <v>602</v>
      </c>
    </row>
    <row r="42" ht="20.45" customHeight="true" spans="1:4">
      <c r="A42" s="27" t="s">
        <v>43</v>
      </c>
      <c r="B42" s="26">
        <v>1877</v>
      </c>
      <c r="C42" s="26">
        <v>1418</v>
      </c>
      <c r="D42" s="26">
        <f t="shared" si="1"/>
        <v>459</v>
      </c>
    </row>
    <row r="43" ht="20.45" customHeight="true" spans="1:4">
      <c r="A43" s="27" t="s">
        <v>44</v>
      </c>
      <c r="B43" s="26">
        <v>2923</v>
      </c>
      <c r="C43" s="26">
        <v>2327</v>
      </c>
      <c r="D43" s="26">
        <f t="shared" si="1"/>
        <v>596</v>
      </c>
    </row>
    <row r="44" ht="20.45" customHeight="true" spans="1:4">
      <c r="A44" s="25" t="s">
        <v>45</v>
      </c>
      <c r="B44" s="26">
        <v>256</v>
      </c>
      <c r="C44" s="26">
        <v>153</v>
      </c>
      <c r="D44" s="26">
        <f t="shared" si="1"/>
        <v>103</v>
      </c>
    </row>
  </sheetData>
  <mergeCells count="6">
    <mergeCell ref="A2:D2"/>
    <mergeCell ref="A3:D3"/>
    <mergeCell ref="A4:D4"/>
    <mergeCell ref="C5:D5"/>
    <mergeCell ref="A5:A6"/>
    <mergeCell ref="B5:B6"/>
  </mergeCells>
  <printOptions horizontalCentered="true" verticalCentered="true"/>
  <pageMargins left="0.31496062992126" right="0.31496062992126" top="0.748031496062992" bottom="0.748031496062992" header="0.31496062992126" footer="0.31496062992126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14" sqref="H13:H14"/>
    </sheetView>
  </sheetViews>
  <sheetFormatPr defaultColWidth="9" defaultRowHeight="13.5" outlineLevelCol="3"/>
  <cols>
    <col min="2" max="2" width="20.25" customWidth="true"/>
    <col min="3" max="3" width="23.375" customWidth="true"/>
    <col min="4" max="4" width="22.875" customWidth="true"/>
  </cols>
  <sheetData>
    <row r="1" ht="27" customHeight="true"/>
    <row r="2" ht="33" customHeight="true" spans="1:4">
      <c r="A2" s="1" t="s">
        <v>46</v>
      </c>
      <c r="B2" s="1"/>
      <c r="C2" s="1"/>
      <c r="D2" s="1"/>
    </row>
    <row r="3" ht="14.25" spans="1:4">
      <c r="A3" s="2"/>
      <c r="B3" s="2"/>
      <c r="C3" s="2"/>
      <c r="D3" s="2"/>
    </row>
    <row r="4" ht="66" customHeight="true" spans="1:4">
      <c r="A4" s="3" t="s">
        <v>47</v>
      </c>
      <c r="B4" s="3" t="s">
        <v>48</v>
      </c>
      <c r="C4" s="3" t="s">
        <v>49</v>
      </c>
      <c r="D4" s="4" t="s">
        <v>50</v>
      </c>
    </row>
    <row r="5" ht="36" customHeight="true" spans="1:4">
      <c r="A5" s="5">
        <v>1</v>
      </c>
      <c r="B5" s="6" t="s">
        <v>51</v>
      </c>
      <c r="C5" s="6">
        <v>1093227</v>
      </c>
      <c r="D5" s="7">
        <f>C6/C5</f>
        <v>0.127036745342001</v>
      </c>
    </row>
    <row r="6" ht="36" customHeight="true" spans="1:4">
      <c r="A6" s="8"/>
      <c r="B6" s="9" t="s">
        <v>52</v>
      </c>
      <c r="C6" s="6">
        <v>138880</v>
      </c>
      <c r="D6" s="10"/>
    </row>
    <row r="7" ht="36" customHeight="true" spans="1:4">
      <c r="A7" s="5">
        <v>2</v>
      </c>
      <c r="B7" s="6" t="s">
        <v>53</v>
      </c>
      <c r="C7" s="6">
        <v>1387760</v>
      </c>
      <c r="D7" s="7">
        <f>C8/C7</f>
        <v>0.128812618896639</v>
      </c>
    </row>
    <row r="8" ht="36" customHeight="true" spans="1:4">
      <c r="A8" s="8"/>
      <c r="B8" s="9" t="s">
        <v>54</v>
      </c>
      <c r="C8" s="6">
        <v>178761</v>
      </c>
      <c r="D8" s="10"/>
    </row>
    <row r="9" ht="36" customHeight="true" spans="1:4">
      <c r="A9" s="5">
        <v>3</v>
      </c>
      <c r="B9" s="6" t="s">
        <v>55</v>
      </c>
      <c r="C9" s="6">
        <v>869117</v>
      </c>
      <c r="D9" s="7">
        <f>C10/C9</f>
        <v>0.0552319192927995</v>
      </c>
    </row>
    <row r="10" ht="36" customHeight="true" spans="1:4">
      <c r="A10" s="8"/>
      <c r="B10" s="9" t="s">
        <v>56</v>
      </c>
      <c r="C10" s="6">
        <v>48003</v>
      </c>
      <c r="D10" s="10"/>
    </row>
    <row r="11" ht="36" customHeight="true" spans="1:4">
      <c r="A11" s="5">
        <v>4</v>
      </c>
      <c r="B11" s="6" t="s">
        <v>57</v>
      </c>
      <c r="C11" s="6">
        <v>2638926</v>
      </c>
      <c r="D11" s="7">
        <f>C12/C11</f>
        <v>0.0781719532870569</v>
      </c>
    </row>
    <row r="12" ht="36" customHeight="true" spans="1:4">
      <c r="A12" s="8"/>
      <c r="B12" s="9" t="s">
        <v>58</v>
      </c>
      <c r="C12" s="6">
        <v>206290</v>
      </c>
      <c r="D12" s="10"/>
    </row>
    <row r="13" ht="36" customHeight="true" spans="1:4">
      <c r="A13" s="5">
        <v>5</v>
      </c>
      <c r="B13" s="6" t="s">
        <v>59</v>
      </c>
      <c r="C13" s="6">
        <v>1789714</v>
      </c>
      <c r="D13" s="7">
        <f>C14/C13</f>
        <v>0.0232752272150746</v>
      </c>
    </row>
    <row r="14" ht="36" customHeight="true" spans="1:4">
      <c r="A14" s="8"/>
      <c r="B14" s="9" t="s">
        <v>60</v>
      </c>
      <c r="C14" s="6">
        <v>41656</v>
      </c>
      <c r="D14" s="10"/>
    </row>
    <row r="15" ht="33" customHeight="true" spans="1:4">
      <c r="A15" s="11" t="s">
        <v>61</v>
      </c>
      <c r="B15" s="11"/>
      <c r="C15" s="11"/>
      <c r="D15" s="11"/>
    </row>
  </sheetData>
  <mergeCells count="12">
    <mergeCell ref="A2:D2"/>
    <mergeCell ref="A15:D15"/>
    <mergeCell ref="A5:A6"/>
    <mergeCell ref="A7:A8"/>
    <mergeCell ref="A9:A10"/>
    <mergeCell ref="A11:A12"/>
    <mergeCell ref="A13:A14"/>
    <mergeCell ref="D5:D6"/>
    <mergeCell ref="D7:D8"/>
    <mergeCell ref="D9:D10"/>
    <mergeCell ref="D11:D12"/>
    <mergeCell ref="D13:D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计划单列市分配比例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chencj</cp:lastModifiedBy>
  <dcterms:created xsi:type="dcterms:W3CDTF">2006-09-24T00:00:00Z</dcterms:created>
  <dcterms:modified xsi:type="dcterms:W3CDTF">2023-04-21T14:50:45Z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