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<sst xmlns="http://schemas.openxmlformats.org/spreadsheetml/2006/main" count="33">
  <si>
    <t>2017年全国社会保险基金收支决算情况总表</t>
  </si>
  <si>
    <t>单位：亿元</t>
  </si>
  <si>
    <t>项        目</t>
  </si>
  <si>
    <t>合计</t>
  </si>
  <si>
    <t>企业职工基本
养老保险基金</t>
  </si>
  <si>
    <t>城乡居民基本
养老保险基金</t>
  </si>
  <si>
    <t>职工基本医疗
保险基金</t>
  </si>
  <si>
    <t>居民基本医疗
保险基金</t>
  </si>
  <si>
    <t>工伤保险基金</t>
  </si>
  <si>
    <t>失业保险基金</t>
  </si>
  <si>
    <t>生育保险基金</t>
  </si>
  <si>
    <t>一、收入</t>
  </si>
  <si>
    <t xml:space="preserve">    其中： 1.保险费收入</t>
  </si>
  <si>
    <t xml:space="preserve">           2.财政补贴收入</t>
  </si>
  <si>
    <t>二、支出</t>
  </si>
  <si>
    <t xml:space="preserve">    其中：社会保险待遇支出</t>
  </si>
  <si>
    <t>三、本年收支结余</t>
  </si>
  <si>
    <t>四、年末滚存结余</t>
  </si>
  <si>
    <t>养老金、医疗金、抚恤</t>
  </si>
  <si>
    <t>基础、个帐、抚恤</t>
  </si>
  <si>
    <t>医疗待遇</t>
  </si>
  <si>
    <t>医疗待遇、大病</t>
  </si>
  <si>
    <t>工伤待遇</t>
  </si>
  <si>
    <t>失业待遇、医疗、抚恤</t>
  </si>
  <si>
    <t>医疗、津贴</t>
  </si>
  <si>
    <t>附件2</t>
  </si>
  <si>
    <t>2016年社会保险基金决算收支总表</t>
  </si>
  <si>
    <t>单位：万元</t>
  </si>
  <si>
    <t>城镇职工基本
医疗保险基金</t>
  </si>
  <si>
    <t>其中： 1.保险费收入</t>
  </si>
  <si>
    <t xml:space="preserve">       2.财政补贴收入</t>
  </si>
  <si>
    <t xml:space="preserve">       3.投资收益</t>
  </si>
  <si>
    <t>其中： 社会保险待遇支出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</si>
</sst>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_ "/>
    <numFmt numFmtId="177" formatCode="#,##0.00_ ;\-#,##0.00"/>
    <numFmt numFmtId="178" formatCode="#,##0.00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b/>
      <sz val="21"/>
      <color indexed="8"/>
      <name val="宋体"/>
      <charset val="134"/>
    </font>
    <font>
      <sz val="9"/>
      <color indexed="8"/>
      <name val="Arial Narrow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/>
    <xf numFmtId="0" fontId="11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/>
    <xf numFmtId="0" fontId="0" fillId="0" borderId="0" xfId="0" applyFill="1" applyAlignment="1">
      <alignment horizont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176" fontId="0" fillId="0" borderId="0" xfId="0" applyNumberFormat="1" applyFill="1" applyAlignment="1"/>
    <xf numFmtId="4" fontId="0" fillId="0" borderId="0" xfId="0" applyNumberFormat="1" applyAlignment="1"/>
    <xf numFmtId="178" fontId="0" fillId="0" borderId="0" xfId="0" applyNumberFormat="1" applyFill="1" applyAlignment="1"/>
    <xf numFmtId="0" fontId="8" fillId="0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J22" sqref="J22"/>
    </sheetView>
  </sheetViews>
  <sheetFormatPr defaultColWidth="9" defaultRowHeight="14.25" customHeight="1"/>
  <cols>
    <col min="1" max="1" width="31.5" style="1" customWidth="1"/>
    <col min="2" max="9" width="16.625" style="1" customWidth="1"/>
    <col min="10" max="254" width="9" style="1"/>
    <col min="255" max="255" width="31.875" style="1" customWidth="1"/>
    <col min="256" max="264" width="20.875" style="1" customWidth="1"/>
    <col min="265" max="510" width="9" style="1"/>
    <col min="511" max="511" width="31.875" style="1" customWidth="1"/>
    <col min="512" max="520" width="20.875" style="1" customWidth="1"/>
    <col min="521" max="766" width="9" style="1"/>
    <col min="767" max="767" width="31.875" style="1" customWidth="1"/>
    <col min="768" max="776" width="20.875" style="1" customWidth="1"/>
    <col min="777" max="1022" width="9" style="1"/>
    <col min="1023" max="1023" width="31.875" style="1" customWidth="1"/>
    <col min="1024" max="1032" width="20.875" style="1" customWidth="1"/>
    <col min="1033" max="1278" width="9" style="1"/>
    <col min="1279" max="1279" width="31.875" style="1" customWidth="1"/>
    <col min="1280" max="1288" width="20.875" style="1" customWidth="1"/>
    <col min="1289" max="1534" width="9" style="1"/>
    <col min="1535" max="1535" width="31.875" style="1" customWidth="1"/>
    <col min="1536" max="1544" width="20.875" style="1" customWidth="1"/>
    <col min="1545" max="1790" width="9" style="1"/>
    <col min="1791" max="1791" width="31.875" style="1" customWidth="1"/>
    <col min="1792" max="1800" width="20.875" style="1" customWidth="1"/>
    <col min="1801" max="2046" width="9" style="1"/>
    <col min="2047" max="2047" width="31.875" style="1" customWidth="1"/>
    <col min="2048" max="2056" width="20.875" style="1" customWidth="1"/>
    <col min="2057" max="2302" width="9" style="1"/>
    <col min="2303" max="2303" width="31.875" style="1" customWidth="1"/>
    <col min="2304" max="2312" width="20.875" style="1" customWidth="1"/>
    <col min="2313" max="2558" width="9" style="1"/>
    <col min="2559" max="2559" width="31.875" style="1" customWidth="1"/>
    <col min="2560" max="2568" width="20.875" style="1" customWidth="1"/>
    <col min="2569" max="2814" width="9" style="1"/>
    <col min="2815" max="2815" width="31.875" style="1" customWidth="1"/>
    <col min="2816" max="2824" width="20.875" style="1" customWidth="1"/>
    <col min="2825" max="3070" width="9" style="1"/>
    <col min="3071" max="3071" width="31.875" style="1" customWidth="1"/>
    <col min="3072" max="3080" width="20.875" style="1" customWidth="1"/>
    <col min="3081" max="3326" width="9" style="1"/>
    <col min="3327" max="3327" width="31.875" style="1" customWidth="1"/>
    <col min="3328" max="3336" width="20.875" style="1" customWidth="1"/>
    <col min="3337" max="3582" width="9" style="1"/>
    <col min="3583" max="3583" width="31.875" style="1" customWidth="1"/>
    <col min="3584" max="3592" width="20.875" style="1" customWidth="1"/>
    <col min="3593" max="3838" width="9" style="1"/>
    <col min="3839" max="3839" width="31.875" style="1" customWidth="1"/>
    <col min="3840" max="3848" width="20.875" style="1" customWidth="1"/>
    <col min="3849" max="4094" width="9" style="1"/>
    <col min="4095" max="4095" width="31.875" style="1" customWidth="1"/>
    <col min="4096" max="4104" width="20.875" style="1" customWidth="1"/>
    <col min="4105" max="4350" width="9" style="1"/>
    <col min="4351" max="4351" width="31.875" style="1" customWidth="1"/>
    <col min="4352" max="4360" width="20.875" style="1" customWidth="1"/>
    <col min="4361" max="4606" width="9" style="1"/>
    <col min="4607" max="4607" width="31.875" style="1" customWidth="1"/>
    <col min="4608" max="4616" width="20.875" style="1" customWidth="1"/>
    <col min="4617" max="4862" width="9" style="1"/>
    <col min="4863" max="4863" width="31.875" style="1" customWidth="1"/>
    <col min="4864" max="4872" width="20.875" style="1" customWidth="1"/>
    <col min="4873" max="5118" width="9" style="1"/>
    <col min="5119" max="5119" width="31.875" style="1" customWidth="1"/>
    <col min="5120" max="5128" width="20.875" style="1" customWidth="1"/>
    <col min="5129" max="5374" width="9" style="1"/>
    <col min="5375" max="5375" width="31.875" style="1" customWidth="1"/>
    <col min="5376" max="5384" width="20.875" style="1" customWidth="1"/>
    <col min="5385" max="5630" width="9" style="1"/>
    <col min="5631" max="5631" width="31.875" style="1" customWidth="1"/>
    <col min="5632" max="5640" width="20.875" style="1" customWidth="1"/>
    <col min="5641" max="5886" width="9" style="1"/>
    <col min="5887" max="5887" width="31.875" style="1" customWidth="1"/>
    <col min="5888" max="5896" width="20.875" style="1" customWidth="1"/>
    <col min="5897" max="6142" width="9" style="1"/>
    <col min="6143" max="6143" width="31.875" style="1" customWidth="1"/>
    <col min="6144" max="6152" width="20.875" style="1" customWidth="1"/>
    <col min="6153" max="6398" width="9" style="1"/>
    <col min="6399" max="6399" width="31.875" style="1" customWidth="1"/>
    <col min="6400" max="6408" width="20.875" style="1" customWidth="1"/>
    <col min="6409" max="6654" width="9" style="1"/>
    <col min="6655" max="6655" width="31.875" style="1" customWidth="1"/>
    <col min="6656" max="6664" width="20.875" style="1" customWidth="1"/>
    <col min="6665" max="6910" width="9" style="1"/>
    <col min="6911" max="6911" width="31.875" style="1" customWidth="1"/>
    <col min="6912" max="6920" width="20.875" style="1" customWidth="1"/>
    <col min="6921" max="7166" width="9" style="1"/>
    <col min="7167" max="7167" width="31.875" style="1" customWidth="1"/>
    <col min="7168" max="7176" width="20.875" style="1" customWidth="1"/>
    <col min="7177" max="7422" width="9" style="1"/>
    <col min="7423" max="7423" width="31.875" style="1" customWidth="1"/>
    <col min="7424" max="7432" width="20.875" style="1" customWidth="1"/>
    <col min="7433" max="7678" width="9" style="1"/>
    <col min="7679" max="7679" width="31.875" style="1" customWidth="1"/>
    <col min="7680" max="7688" width="20.875" style="1" customWidth="1"/>
    <col min="7689" max="7934" width="9" style="1"/>
    <col min="7935" max="7935" width="31.875" style="1" customWidth="1"/>
    <col min="7936" max="7944" width="20.875" style="1" customWidth="1"/>
    <col min="7945" max="8190" width="9" style="1"/>
    <col min="8191" max="8191" width="31.875" style="1" customWidth="1"/>
    <col min="8192" max="8200" width="20.875" style="1" customWidth="1"/>
    <col min="8201" max="8446" width="9" style="1"/>
    <col min="8447" max="8447" width="31.875" style="1" customWidth="1"/>
    <col min="8448" max="8456" width="20.875" style="1" customWidth="1"/>
    <col min="8457" max="8702" width="9" style="1"/>
    <col min="8703" max="8703" width="31.875" style="1" customWidth="1"/>
    <col min="8704" max="8712" width="20.875" style="1" customWidth="1"/>
    <col min="8713" max="8958" width="9" style="1"/>
    <col min="8959" max="8959" width="31.875" style="1" customWidth="1"/>
    <col min="8960" max="8968" width="20.875" style="1" customWidth="1"/>
    <col min="8969" max="9214" width="9" style="1"/>
    <col min="9215" max="9215" width="31.875" style="1" customWidth="1"/>
    <col min="9216" max="9224" width="20.875" style="1" customWidth="1"/>
    <col min="9225" max="9470" width="9" style="1"/>
    <col min="9471" max="9471" width="31.875" style="1" customWidth="1"/>
    <col min="9472" max="9480" width="20.875" style="1" customWidth="1"/>
    <col min="9481" max="9726" width="9" style="1"/>
    <col min="9727" max="9727" width="31.875" style="1" customWidth="1"/>
    <col min="9728" max="9736" width="20.875" style="1" customWidth="1"/>
    <col min="9737" max="9982" width="9" style="1"/>
    <col min="9983" max="9983" width="31.875" style="1" customWidth="1"/>
    <col min="9984" max="9992" width="20.875" style="1" customWidth="1"/>
    <col min="9993" max="10238" width="9" style="1"/>
    <col min="10239" max="10239" width="31.875" style="1" customWidth="1"/>
    <col min="10240" max="10248" width="20.875" style="1" customWidth="1"/>
    <col min="10249" max="10494" width="9" style="1"/>
    <col min="10495" max="10495" width="31.875" style="1" customWidth="1"/>
    <col min="10496" max="10504" width="20.875" style="1" customWidth="1"/>
    <col min="10505" max="10750" width="9" style="1"/>
    <col min="10751" max="10751" width="31.875" style="1" customWidth="1"/>
    <col min="10752" max="10760" width="20.875" style="1" customWidth="1"/>
    <col min="10761" max="11006" width="9" style="1"/>
    <col min="11007" max="11007" width="31.875" style="1" customWidth="1"/>
    <col min="11008" max="11016" width="20.875" style="1" customWidth="1"/>
    <col min="11017" max="11262" width="9" style="1"/>
    <col min="11263" max="11263" width="31.875" style="1" customWidth="1"/>
    <col min="11264" max="11272" width="20.875" style="1" customWidth="1"/>
    <col min="11273" max="11518" width="9" style="1"/>
    <col min="11519" max="11519" width="31.875" style="1" customWidth="1"/>
    <col min="11520" max="11528" width="20.875" style="1" customWidth="1"/>
    <col min="11529" max="11774" width="9" style="1"/>
    <col min="11775" max="11775" width="31.875" style="1" customWidth="1"/>
    <col min="11776" max="11784" width="20.875" style="1" customWidth="1"/>
    <col min="11785" max="12030" width="9" style="1"/>
    <col min="12031" max="12031" width="31.875" style="1" customWidth="1"/>
    <col min="12032" max="12040" width="20.875" style="1" customWidth="1"/>
    <col min="12041" max="12286" width="9" style="1"/>
    <col min="12287" max="12287" width="31.875" style="1" customWidth="1"/>
    <col min="12288" max="12296" width="20.875" style="1" customWidth="1"/>
    <col min="12297" max="12542" width="9" style="1"/>
    <col min="12543" max="12543" width="31.875" style="1" customWidth="1"/>
    <col min="12544" max="12552" width="20.875" style="1" customWidth="1"/>
    <col min="12553" max="12798" width="9" style="1"/>
    <col min="12799" max="12799" width="31.875" style="1" customWidth="1"/>
    <col min="12800" max="12808" width="20.875" style="1" customWidth="1"/>
    <col min="12809" max="13054" width="9" style="1"/>
    <col min="13055" max="13055" width="31.875" style="1" customWidth="1"/>
    <col min="13056" max="13064" width="20.875" style="1" customWidth="1"/>
    <col min="13065" max="13310" width="9" style="1"/>
    <col min="13311" max="13311" width="31.875" style="1" customWidth="1"/>
    <col min="13312" max="13320" width="20.875" style="1" customWidth="1"/>
    <col min="13321" max="13566" width="9" style="1"/>
    <col min="13567" max="13567" width="31.875" style="1" customWidth="1"/>
    <col min="13568" max="13576" width="20.875" style="1" customWidth="1"/>
    <col min="13577" max="13822" width="9" style="1"/>
    <col min="13823" max="13823" width="31.875" style="1" customWidth="1"/>
    <col min="13824" max="13832" width="20.875" style="1" customWidth="1"/>
    <col min="13833" max="14078" width="9" style="1"/>
    <col min="14079" max="14079" width="31.875" style="1" customWidth="1"/>
    <col min="14080" max="14088" width="20.875" style="1" customWidth="1"/>
    <col min="14089" max="14334" width="9" style="1"/>
    <col min="14335" max="14335" width="31.875" style="1" customWidth="1"/>
    <col min="14336" max="14344" width="20.875" style="1" customWidth="1"/>
    <col min="14345" max="14590" width="9" style="1"/>
    <col min="14591" max="14591" width="31.875" style="1" customWidth="1"/>
    <col min="14592" max="14600" width="20.875" style="1" customWidth="1"/>
    <col min="14601" max="14846" width="9" style="1"/>
    <col min="14847" max="14847" width="31.875" style="1" customWidth="1"/>
    <col min="14848" max="14856" width="20.875" style="1" customWidth="1"/>
    <col min="14857" max="15102" width="9" style="1"/>
    <col min="15103" max="15103" width="31.875" style="1" customWidth="1"/>
    <col min="15104" max="15112" width="20.875" style="1" customWidth="1"/>
    <col min="15113" max="15358" width="9" style="1"/>
    <col min="15359" max="15359" width="31.875" style="1" customWidth="1"/>
    <col min="15360" max="15368" width="20.875" style="1" customWidth="1"/>
    <col min="15369" max="15614" width="9" style="1"/>
    <col min="15615" max="15615" width="31.875" style="1" customWidth="1"/>
    <col min="15616" max="15624" width="20.875" style="1" customWidth="1"/>
    <col min="15625" max="15870" width="9" style="1"/>
    <col min="15871" max="15871" width="31.875" style="1" customWidth="1"/>
    <col min="15872" max="15880" width="20.875" style="1" customWidth="1"/>
    <col min="15881" max="16126" width="9" style="1"/>
    <col min="16127" max="16127" width="31.875" style="1" customWidth="1"/>
    <col min="16128" max="16136" width="20.875" style="1" customWidth="1"/>
    <col min="16137" max="16384" width="9" style="1"/>
  </cols>
  <sheetData>
    <row r="1" ht="25.5" customHeight="1" spans="1:9">
      <c r="A1" s="2"/>
      <c r="B1" s="3"/>
      <c r="C1" s="3"/>
      <c r="D1" s="3"/>
      <c r="E1" s="3"/>
      <c r="F1" s="3"/>
      <c r="G1" s="3"/>
      <c r="H1" s="3"/>
      <c r="I1" s="3"/>
    </row>
    <row r="2" ht="26.25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ht="15" customHeight="1" spans="1:9">
      <c r="A3" s="5"/>
      <c r="B3" s="5"/>
      <c r="C3" s="5"/>
      <c r="D3" s="5"/>
      <c r="E3" s="5"/>
      <c r="F3" s="5"/>
      <c r="G3" s="5"/>
      <c r="H3" s="5"/>
      <c r="I3" s="15"/>
    </row>
    <row r="4" spans="1:9">
      <c r="A4" s="6"/>
      <c r="B4" s="7"/>
      <c r="C4" s="7"/>
      <c r="D4" s="7"/>
      <c r="E4" s="7"/>
      <c r="F4" s="7"/>
      <c r="G4" s="7"/>
      <c r="H4" s="7"/>
      <c r="I4" s="16" t="s">
        <v>1</v>
      </c>
    </row>
    <row r="5" s="17" customFormat="1" ht="39.95" customHeight="1" spans="1:9">
      <c r="A5" s="8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ht="30" customHeight="1" spans="1:9">
      <c r="A6" s="11" t="s">
        <v>11</v>
      </c>
      <c r="B6" s="19">
        <v>58437.57</v>
      </c>
      <c r="C6" s="19">
        <v>33542.04</v>
      </c>
      <c r="D6" s="19">
        <v>3339.3</v>
      </c>
      <c r="E6" s="19">
        <v>12134.65</v>
      </c>
      <c r="F6" s="19">
        <v>6838.33</v>
      </c>
      <c r="G6" s="19">
        <v>831.77</v>
      </c>
      <c r="H6" s="19">
        <v>1112.63</v>
      </c>
      <c r="I6" s="19">
        <v>638.85</v>
      </c>
    </row>
    <row r="7" ht="30" customHeight="1" spans="1:9">
      <c r="A7" s="13" t="s">
        <v>12</v>
      </c>
      <c r="B7" s="19">
        <v>42417.66</v>
      </c>
      <c r="C7" s="19">
        <v>26228.39</v>
      </c>
      <c r="D7" s="19">
        <v>829.62</v>
      </c>
      <c r="E7" s="19">
        <v>11224.43</v>
      </c>
      <c r="F7" s="19">
        <v>1812.72</v>
      </c>
      <c r="G7" s="19">
        <v>783.71</v>
      </c>
      <c r="H7" s="19">
        <v>962.69</v>
      </c>
      <c r="I7" s="19">
        <v>576.1</v>
      </c>
    </row>
    <row r="8" ht="30" customHeight="1" spans="1:9">
      <c r="A8" s="14" t="s">
        <v>13</v>
      </c>
      <c r="B8" s="19">
        <v>12351.76</v>
      </c>
      <c r="C8" s="19">
        <v>4955.13</v>
      </c>
      <c r="D8" s="19">
        <v>2319.19</v>
      </c>
      <c r="E8" s="19">
        <v>103.53</v>
      </c>
      <c r="F8" s="19">
        <v>4918.68</v>
      </c>
      <c r="G8" s="19">
        <v>11.34</v>
      </c>
      <c r="H8" s="19">
        <v>0.23</v>
      </c>
      <c r="I8" s="19">
        <v>43.66</v>
      </c>
    </row>
    <row r="9" ht="30" customHeight="1" spans="1:9">
      <c r="A9" s="13" t="s">
        <v>14</v>
      </c>
      <c r="B9" s="19">
        <v>48652.99</v>
      </c>
      <c r="C9" s="19">
        <v>28566.73</v>
      </c>
      <c r="D9" s="19">
        <v>2395.31</v>
      </c>
      <c r="E9" s="19">
        <v>9298.36</v>
      </c>
      <c r="F9" s="19">
        <v>6121.16</v>
      </c>
      <c r="G9" s="19">
        <v>641.43</v>
      </c>
      <c r="H9" s="19">
        <v>893.76</v>
      </c>
      <c r="I9" s="19">
        <v>736.24</v>
      </c>
    </row>
    <row r="10" ht="30" customHeight="1" spans="1:9">
      <c r="A10" s="14" t="s">
        <v>15</v>
      </c>
      <c r="B10" s="19">
        <v>47575.47</v>
      </c>
      <c r="C10" s="19">
        <v>28179.11</v>
      </c>
      <c r="D10" s="19">
        <v>2336.7</v>
      </c>
      <c r="E10" s="19">
        <v>9192.73</v>
      </c>
      <c r="F10" s="19">
        <v>6094.91</v>
      </c>
      <c r="G10" s="19">
        <v>634.96</v>
      </c>
      <c r="H10" s="19">
        <v>404.65</v>
      </c>
      <c r="I10" s="19">
        <v>732.41</v>
      </c>
    </row>
    <row r="11" ht="30" customHeight="1" spans="1:9">
      <c r="A11" s="11" t="s">
        <v>16</v>
      </c>
      <c r="B11" s="19">
        <v>9784.58</v>
      </c>
      <c r="C11" s="19">
        <v>4975.31</v>
      </c>
      <c r="D11" s="19">
        <v>943.99</v>
      </c>
      <c r="E11" s="19">
        <v>2836.29</v>
      </c>
      <c r="F11" s="19">
        <v>717.17</v>
      </c>
      <c r="G11" s="19">
        <v>190.34</v>
      </c>
      <c r="H11" s="19">
        <v>218.87</v>
      </c>
      <c r="I11" s="19">
        <v>-97.39</v>
      </c>
    </row>
    <row r="12" ht="30" customHeight="1" spans="1:9">
      <c r="A12" s="13" t="s">
        <v>17</v>
      </c>
      <c r="B12" s="19">
        <v>75348.58</v>
      </c>
      <c r="C12" s="19">
        <v>41574.33</v>
      </c>
      <c r="D12" s="19">
        <v>6341.91</v>
      </c>
      <c r="E12" s="19">
        <v>15668.97</v>
      </c>
      <c r="F12" s="19">
        <v>4065.7</v>
      </c>
      <c r="G12" s="19">
        <v>1590.56</v>
      </c>
      <c r="H12" s="19">
        <v>5552.37</v>
      </c>
      <c r="I12" s="19">
        <v>554.74</v>
      </c>
    </row>
    <row r="13" s="18" customFormat="1" ht="13.5" hidden="1" spans="1:9">
      <c r="A13" s="20"/>
      <c r="B13" s="20"/>
      <c r="C13" s="20" t="s">
        <v>18</v>
      </c>
      <c r="D13" s="20" t="s">
        <v>19</v>
      </c>
      <c r="E13" s="20" t="s">
        <v>20</v>
      </c>
      <c r="F13" s="20" t="s">
        <v>21</v>
      </c>
      <c r="G13" s="20" t="s">
        <v>22</v>
      </c>
      <c r="H13" s="20" t="s">
        <v>23</v>
      </c>
      <c r="I13" s="24" t="s">
        <v>24</v>
      </c>
    </row>
    <row r="14" hidden="1" customHeight="1" spans="3:9">
      <c r="C14" s="21">
        <f>(C15+C17+C18)/10000</f>
        <v>254453111.559546</v>
      </c>
      <c r="D14" s="21">
        <f>(D15+D17+D18)/10000</f>
        <v>21306669.326256</v>
      </c>
      <c r="E14" s="21">
        <f>(E15+E17+E18)/10000</f>
        <v>80130708.341831</v>
      </c>
      <c r="F14" s="21">
        <f>SUM(F15:F20)/10000</f>
        <v>54518474.967161</v>
      </c>
      <c r="G14" s="21">
        <f>SUM(G15:G15)/10000</f>
        <v>5819215.875122</v>
      </c>
      <c r="H14" s="21">
        <f>SUM(H15:H20)/10000</f>
        <v>3899850.740824</v>
      </c>
      <c r="I14" s="21">
        <f>SUM(I15:I20)/10000</f>
        <v>5254234.967283</v>
      </c>
    </row>
    <row r="15" hidden="1" customHeight="1" spans="3:9">
      <c r="C15" s="22">
        <v>2482913952579.19</v>
      </c>
      <c r="D15" s="22">
        <v>2553024659.17</v>
      </c>
      <c r="E15" s="22">
        <v>801307083418.31</v>
      </c>
      <c r="F15" s="22">
        <v>201421297036.82</v>
      </c>
      <c r="G15" s="22">
        <v>58192158751.22</v>
      </c>
      <c r="H15" s="22">
        <v>30935592634.69</v>
      </c>
      <c r="I15" s="22">
        <v>12956217511.73</v>
      </c>
    </row>
    <row r="16" hidden="1" customHeight="1" spans="3:9">
      <c r="C16" s="22"/>
      <c r="F16" s="22">
        <v>12503318265.64</v>
      </c>
      <c r="G16" s="22">
        <v>160382389.06</v>
      </c>
      <c r="H16" s="22">
        <v>8015742149.56</v>
      </c>
      <c r="I16" s="22">
        <v>39586132161.1</v>
      </c>
    </row>
    <row r="17" hidden="1" customHeight="1" spans="3:8">
      <c r="C17" s="22">
        <v>1059397579.92</v>
      </c>
      <c r="D17" s="22">
        <v>189560213495.32</v>
      </c>
      <c r="F17" s="22">
        <v>266735092457.95</v>
      </c>
      <c r="G17" s="22">
        <v>223396458.91</v>
      </c>
      <c r="H17" s="22">
        <v>47172623.99</v>
      </c>
    </row>
    <row r="18" hidden="1" customHeight="1" spans="3:6">
      <c r="C18" s="22">
        <v>60557765436.35</v>
      </c>
      <c r="D18" s="22">
        <v>20953455108.07</v>
      </c>
      <c r="F18" s="22">
        <v>14054327373.71</v>
      </c>
    </row>
    <row r="19" hidden="1" customHeight="1" spans="6:6">
      <c r="F19" s="22">
        <v>3052953029.53</v>
      </c>
    </row>
    <row r="20" hidden="1" customHeight="1" spans="6:6">
      <c r="F20" s="22">
        <v>47417761507.96</v>
      </c>
    </row>
    <row r="21" hidden="1" customHeight="1" spans="2:9">
      <c r="B21" s="21">
        <f>SUM(C21:I21)</f>
        <v>425382266</v>
      </c>
      <c r="C21" s="21">
        <f>ROUND(C14,0)</f>
        <v>254453112</v>
      </c>
      <c r="D21" s="21">
        <f t="shared" ref="D21:I21" si="0">ROUND(D14,0)</f>
        <v>21306669</v>
      </c>
      <c r="E21" s="21">
        <f t="shared" si="0"/>
        <v>80130708</v>
      </c>
      <c r="F21" s="21">
        <f t="shared" si="0"/>
        <v>54518475</v>
      </c>
      <c r="G21" s="21">
        <f t="shared" si="0"/>
        <v>5819216</v>
      </c>
      <c r="H21" s="21">
        <f t="shared" si="0"/>
        <v>3899851</v>
      </c>
      <c r="I21" s="21">
        <f t="shared" si="0"/>
        <v>5254235</v>
      </c>
    </row>
    <row r="24" customHeight="1" spans="4:4">
      <c r="D24" s="23"/>
    </row>
  </sheetData>
  <mergeCells count="1">
    <mergeCell ref="A2:I2"/>
  </mergeCells>
  <pageMargins left="0.708333333333333" right="0.708333333333333" top="0.747916666666667" bottom="0.747916666666667" header="0.314583333333333" footer="0.314583333333333"/>
  <pageSetup paperSize="9" scale="81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H18" sqref="H18"/>
    </sheetView>
  </sheetViews>
  <sheetFormatPr defaultColWidth="9" defaultRowHeight="13.5"/>
  <cols>
    <col min="1" max="1" width="26.125" customWidth="1"/>
    <col min="2" max="3" width="11.625" customWidth="1"/>
    <col min="4" max="4" width="10.5" customWidth="1"/>
    <col min="5" max="5" width="11.625" customWidth="1"/>
    <col min="6" max="8" width="10.5" customWidth="1"/>
    <col min="9" max="9" width="9.125" customWidth="1"/>
  </cols>
  <sheetData>
    <row r="1" spans="1:9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3"/>
      <c r="C2" s="3"/>
      <c r="D2" s="3"/>
      <c r="E2" s="3"/>
      <c r="F2" s="3"/>
      <c r="G2" s="3"/>
      <c r="H2" s="3"/>
      <c r="I2" s="3"/>
    </row>
    <row r="3" ht="26.25" spans="1:9">
      <c r="A3" s="4" t="s">
        <v>26</v>
      </c>
      <c r="B3" s="4"/>
      <c r="C3" s="4"/>
      <c r="D3" s="4"/>
      <c r="E3" s="4"/>
      <c r="F3" s="4"/>
      <c r="G3" s="4"/>
      <c r="H3" s="4"/>
      <c r="I3" s="4"/>
    </row>
    <row r="4" ht="14.25" spans="1:9">
      <c r="A4" s="5"/>
      <c r="B4" s="5"/>
      <c r="C4" s="5"/>
      <c r="D4" s="5"/>
      <c r="E4" s="5"/>
      <c r="F4" s="5"/>
      <c r="G4" s="5"/>
      <c r="H4" s="5"/>
      <c r="I4" s="15"/>
    </row>
    <row r="5" ht="14.25" spans="1:9">
      <c r="A5" s="6"/>
      <c r="B5" s="7"/>
      <c r="C5" s="7"/>
      <c r="D5" s="7"/>
      <c r="E5" s="7"/>
      <c r="F5" s="7"/>
      <c r="G5" s="7"/>
      <c r="H5" s="7"/>
      <c r="I5" s="16" t="s">
        <v>27</v>
      </c>
    </row>
    <row r="6" ht="57" spans="1:9">
      <c r="A6" s="8" t="s">
        <v>2</v>
      </c>
      <c r="B6" s="9" t="s">
        <v>3</v>
      </c>
      <c r="C6" s="10" t="s">
        <v>4</v>
      </c>
      <c r="D6" s="9" t="s">
        <v>5</v>
      </c>
      <c r="E6" s="9" t="s">
        <v>28</v>
      </c>
      <c r="F6" s="9" t="s">
        <v>7</v>
      </c>
      <c r="G6" s="9" t="s">
        <v>8</v>
      </c>
      <c r="H6" s="9" t="s">
        <v>9</v>
      </c>
      <c r="I6" s="9" t="s">
        <v>10</v>
      </c>
    </row>
    <row r="7" ht="14.25" spans="1:9">
      <c r="A7" s="11" t="s">
        <v>11</v>
      </c>
      <c r="B7" s="12">
        <f>附件!B6/10000</f>
        <v>5.843757</v>
      </c>
      <c r="C7" s="12">
        <f>附件!C6/10000</f>
        <v>3.354204</v>
      </c>
      <c r="D7" s="12">
        <f>附件!D6/10000</f>
        <v>0.33393</v>
      </c>
      <c r="E7" s="12">
        <f>附件!E6/10000</f>
        <v>1.213465</v>
      </c>
      <c r="F7" s="12">
        <f>附件!F6/10000</f>
        <v>0.683833</v>
      </c>
      <c r="G7" s="12">
        <f>附件!G6/10000</f>
        <v>0.083177</v>
      </c>
      <c r="H7" s="12">
        <f>附件!H6/10000</f>
        <v>0.111263</v>
      </c>
      <c r="I7" s="12">
        <f>附件!I6/10000</f>
        <v>0.063885</v>
      </c>
    </row>
    <row r="8" ht="14.25" spans="1:9">
      <c r="A8" s="13" t="s">
        <v>29</v>
      </c>
      <c r="B8" s="12">
        <f>附件!B7/10000</f>
        <v>4.241766</v>
      </c>
      <c r="C8" s="12">
        <f>附件!C7/10000</f>
        <v>2.622839</v>
      </c>
      <c r="D8" s="12">
        <f>附件!D7/10000</f>
        <v>0.082962</v>
      </c>
      <c r="E8" s="12">
        <f>附件!E7/10000</f>
        <v>1.122443</v>
      </c>
      <c r="F8" s="12">
        <f>附件!F7/10000</f>
        <v>0.181272</v>
      </c>
      <c r="G8" s="12">
        <f>附件!G7/10000</f>
        <v>0.078371</v>
      </c>
      <c r="H8" s="12">
        <f>附件!H7/10000</f>
        <v>0.096269</v>
      </c>
      <c r="I8" s="12">
        <f>附件!I7/10000</f>
        <v>0.05761</v>
      </c>
    </row>
    <row r="9" ht="14.25" spans="1:9">
      <c r="A9" s="14" t="s">
        <v>30</v>
      </c>
      <c r="B9" s="12">
        <f>附件!B8/10000</f>
        <v>1.235176</v>
      </c>
      <c r="C9" s="12">
        <f>附件!C8/10000</f>
        <v>0.495513</v>
      </c>
      <c r="D9" s="12">
        <f>附件!D8/10000</f>
        <v>0.231919</v>
      </c>
      <c r="E9" s="12">
        <f>附件!E8/10000</f>
        <v>0.010353</v>
      </c>
      <c r="F9" s="12">
        <f>附件!F8/10000</f>
        <v>0.491868</v>
      </c>
      <c r="G9" s="12">
        <f>附件!G8/10000</f>
        <v>0.001134</v>
      </c>
      <c r="H9" s="12">
        <f>附件!H8/10000</f>
        <v>2.3e-5</v>
      </c>
      <c r="I9" s="12">
        <f>附件!I8/10000</f>
        <v>0.004366</v>
      </c>
    </row>
    <row r="10" ht="14.25" spans="1:9">
      <c r="A10" s="13" t="s">
        <v>31</v>
      </c>
      <c r="B10" s="12" t="e">
        <f>附件!#REF!/10000</f>
        <v>#REF!</v>
      </c>
      <c r="C10" s="12" t="e">
        <f>附件!#REF!/10000</f>
        <v>#REF!</v>
      </c>
      <c r="D10" s="12" t="e">
        <f>附件!#REF!/10000</f>
        <v>#REF!</v>
      </c>
      <c r="E10" s="12" t="e">
        <f>附件!#REF!/10000</f>
        <v>#REF!</v>
      </c>
      <c r="F10" s="12" t="e">
        <f>附件!#REF!/10000</f>
        <v>#REF!</v>
      </c>
      <c r="G10" s="12" t="e">
        <f>附件!#REF!/10000</f>
        <v>#REF!</v>
      </c>
      <c r="H10" s="12" t="e">
        <f>附件!#REF!/10000</f>
        <v>#REF!</v>
      </c>
      <c r="I10" s="12" t="e">
        <f>附件!#REF!/10000</f>
        <v>#REF!</v>
      </c>
    </row>
    <row r="11" ht="14.25" spans="1:9">
      <c r="A11" s="13" t="s">
        <v>14</v>
      </c>
      <c r="B11" s="12">
        <f>附件!B9/10000</f>
        <v>4.865299</v>
      </c>
      <c r="C11" s="12">
        <f>附件!C9/10000</f>
        <v>2.856673</v>
      </c>
      <c r="D11" s="12">
        <f>附件!D9/10000</f>
        <v>0.239531</v>
      </c>
      <c r="E11" s="12">
        <f>附件!E9/10000</f>
        <v>0.929836</v>
      </c>
      <c r="F11" s="12">
        <f>附件!F9/10000</f>
        <v>0.612116</v>
      </c>
      <c r="G11" s="12">
        <f>附件!G9/10000</f>
        <v>0.064143</v>
      </c>
      <c r="H11" s="12">
        <f>附件!H9/10000</f>
        <v>0.089376</v>
      </c>
      <c r="I11" s="12">
        <f>附件!I9/10000</f>
        <v>0.073624</v>
      </c>
    </row>
    <row r="12" ht="14.25" spans="1:9">
      <c r="A12" s="14" t="s">
        <v>32</v>
      </c>
      <c r="B12" s="12">
        <f>附件!B10/10000</f>
        <v>4.757547</v>
      </c>
      <c r="C12" s="12">
        <f>附件!C10/10000</f>
        <v>2.817911</v>
      </c>
      <c r="D12" s="12">
        <f>附件!D10/10000</f>
        <v>0.23367</v>
      </c>
      <c r="E12" s="12">
        <f>附件!E10/10000</f>
        <v>0.919273</v>
      </c>
      <c r="F12" s="12">
        <f>附件!F10/10000</f>
        <v>0.609491</v>
      </c>
      <c r="G12" s="12">
        <f>附件!G10/10000</f>
        <v>0.063496</v>
      </c>
      <c r="H12" s="12">
        <f>附件!H10/10000</f>
        <v>0.040465</v>
      </c>
      <c r="I12" s="12">
        <f>附件!I10/10000</f>
        <v>0.073241</v>
      </c>
    </row>
    <row r="13" ht="14.25" spans="1:9">
      <c r="A13" s="11" t="s">
        <v>16</v>
      </c>
      <c r="B13" s="12">
        <f>附件!B11/10000</f>
        <v>0.978458</v>
      </c>
      <c r="C13" s="12">
        <f>附件!C11/10000</f>
        <v>0.497531</v>
      </c>
      <c r="D13" s="12">
        <f>附件!D11/10000</f>
        <v>0.094399</v>
      </c>
      <c r="E13" s="12">
        <f>附件!E11/10000</f>
        <v>0.283629</v>
      </c>
      <c r="F13" s="12">
        <f>附件!F11/10000</f>
        <v>0.071717</v>
      </c>
      <c r="G13" s="12">
        <f>附件!G11/10000</f>
        <v>0.019034</v>
      </c>
      <c r="H13" s="12">
        <f>附件!H11/10000</f>
        <v>0.021887</v>
      </c>
      <c r="I13" s="12">
        <f>附件!I11/10000</f>
        <v>-0.009739</v>
      </c>
    </row>
    <row r="14" ht="14.25" spans="1:9">
      <c r="A14" s="13" t="s">
        <v>17</v>
      </c>
      <c r="B14" s="12">
        <f>附件!B12/10000</f>
        <v>7.534858</v>
      </c>
      <c r="C14" s="12">
        <f>附件!C12/10000</f>
        <v>4.157433</v>
      </c>
      <c r="D14" s="12">
        <f>附件!D12/10000</f>
        <v>0.634191</v>
      </c>
      <c r="E14" s="12">
        <f>附件!E12/10000</f>
        <v>1.566897</v>
      </c>
      <c r="F14" s="12">
        <f>附件!F12/10000</f>
        <v>0.40657</v>
      </c>
      <c r="G14" s="12">
        <f>附件!G12/10000</f>
        <v>0.159056</v>
      </c>
      <c r="H14" s="12">
        <f>附件!H12/10000</f>
        <v>0.555237</v>
      </c>
      <c r="I14" s="12">
        <f>附件!I12/10000</f>
        <v>0.055474</v>
      </c>
    </row>
  </sheetData>
  <mergeCells count="1">
    <mergeCell ref="A3:I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RJ</cp:lastModifiedBy>
  <dcterms:created xsi:type="dcterms:W3CDTF">2006-09-13T11:21:00Z</dcterms:created>
  <dcterms:modified xsi:type="dcterms:W3CDTF">2018-10-30T06:52:21Z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